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e\Documents\"/>
    </mc:Choice>
  </mc:AlternateContent>
  <bookViews>
    <workbookView xWindow="0" yWindow="0" windowWidth="20445" windowHeight="7665" firstSheet="1" activeTab="1"/>
  </bookViews>
  <sheets>
    <sheet name="2024 proyeccion " sheetId="1" state="hidden" r:id="rId1"/>
    <sheet name="PPTO INGRESOS 2024 MENSUAL" sheetId="2" r:id="rId2"/>
    <sheet name="RESUMIDO 2024 (def)" sheetId="4" state="hidden" r:id="rId3"/>
  </sheets>
  <definedNames>
    <definedName name="_xlnm.Print_Area" localSheetId="1">'PPTO INGRESOS 2024 MENSUAL'!$A$1:$P$121</definedName>
  </definedNames>
  <calcPr calcId="152511"/>
</workbook>
</file>

<file path=xl/calcChain.xml><?xml version="1.0" encoding="utf-8"?>
<calcChain xmlns="http://schemas.openxmlformats.org/spreadsheetml/2006/main">
  <c r="D111" i="2" l="1"/>
  <c r="G118" i="2" l="1"/>
  <c r="K118" i="2"/>
  <c r="O118" i="2"/>
  <c r="D69" i="4"/>
  <c r="D80" i="4"/>
  <c r="F122" i="2"/>
  <c r="F121" i="2" s="1"/>
  <c r="F120" i="2" s="1"/>
  <c r="F119" i="2" s="1"/>
  <c r="F118" i="2" s="1"/>
  <c r="G122" i="2"/>
  <c r="G121" i="2" s="1"/>
  <c r="G120" i="2" s="1"/>
  <c r="G119" i="2" s="1"/>
  <c r="H122" i="2"/>
  <c r="H121" i="2" s="1"/>
  <c r="H120" i="2" s="1"/>
  <c r="H119" i="2" s="1"/>
  <c r="H118" i="2" s="1"/>
  <c r="I122" i="2"/>
  <c r="I121" i="2" s="1"/>
  <c r="I120" i="2" s="1"/>
  <c r="I119" i="2" s="1"/>
  <c r="I118" i="2" s="1"/>
  <c r="J122" i="2"/>
  <c r="J121" i="2" s="1"/>
  <c r="J120" i="2" s="1"/>
  <c r="J119" i="2" s="1"/>
  <c r="J118" i="2" s="1"/>
  <c r="K122" i="2"/>
  <c r="K121" i="2" s="1"/>
  <c r="K120" i="2" s="1"/>
  <c r="K119" i="2" s="1"/>
  <c r="L122" i="2"/>
  <c r="L121" i="2" s="1"/>
  <c r="L120" i="2" s="1"/>
  <c r="L119" i="2" s="1"/>
  <c r="L118" i="2" s="1"/>
  <c r="M122" i="2"/>
  <c r="M121" i="2" s="1"/>
  <c r="M120" i="2" s="1"/>
  <c r="M119" i="2" s="1"/>
  <c r="M118" i="2" s="1"/>
  <c r="N122" i="2"/>
  <c r="N121" i="2" s="1"/>
  <c r="N120" i="2" s="1"/>
  <c r="N119" i="2" s="1"/>
  <c r="N118" i="2" s="1"/>
  <c r="O122" i="2"/>
  <c r="O121" i="2" s="1"/>
  <c r="O120" i="2" s="1"/>
  <c r="O119" i="2" s="1"/>
  <c r="P122" i="2"/>
  <c r="P121" i="2" s="1"/>
  <c r="P120" i="2" s="1"/>
  <c r="P119" i="2" s="1"/>
  <c r="P118" i="2" s="1"/>
  <c r="E122" i="2"/>
  <c r="E121" i="2" s="1"/>
  <c r="E120" i="2" s="1"/>
  <c r="E119" i="2" s="1"/>
  <c r="E118" i="2" s="1"/>
  <c r="F28" i="2"/>
  <c r="G28" i="2"/>
  <c r="H28" i="2"/>
  <c r="I28" i="2"/>
  <c r="J28" i="2"/>
  <c r="K28" i="2"/>
  <c r="L28" i="2"/>
  <c r="M28" i="2"/>
  <c r="N28" i="2"/>
  <c r="O28" i="2"/>
  <c r="P28" i="2"/>
  <c r="E28" i="2"/>
  <c r="D22" i="2"/>
  <c r="F113" i="2"/>
  <c r="F111" i="2" s="1"/>
  <c r="G113" i="2"/>
  <c r="H113" i="2"/>
  <c r="I113" i="2"/>
  <c r="J113" i="2"/>
  <c r="K113" i="2"/>
  <c r="L113" i="2"/>
  <c r="M113" i="2"/>
  <c r="N113" i="2"/>
  <c r="O113" i="2"/>
  <c r="P113" i="2"/>
  <c r="E113" i="2"/>
  <c r="F109" i="2"/>
  <c r="G109" i="2"/>
  <c r="H109" i="2"/>
  <c r="I109" i="2"/>
  <c r="J109" i="2"/>
  <c r="K109" i="2"/>
  <c r="L109" i="2"/>
  <c r="M109" i="2"/>
  <c r="N109" i="2"/>
  <c r="O109" i="2"/>
  <c r="P109" i="2"/>
  <c r="F108" i="2"/>
  <c r="G108" i="2"/>
  <c r="H108" i="2"/>
  <c r="I108" i="2"/>
  <c r="J108" i="2"/>
  <c r="K108" i="2"/>
  <c r="L108" i="2"/>
  <c r="M108" i="2"/>
  <c r="N108" i="2"/>
  <c r="O108" i="2"/>
  <c r="P108" i="2"/>
  <c r="E109" i="2"/>
  <c r="E108" i="2"/>
  <c r="F104" i="2"/>
  <c r="G104" i="2"/>
  <c r="H104" i="2"/>
  <c r="I104" i="2"/>
  <c r="J104" i="2"/>
  <c r="K104" i="2"/>
  <c r="L104" i="2"/>
  <c r="M104" i="2"/>
  <c r="N104" i="2"/>
  <c r="O104" i="2"/>
  <c r="P104" i="2"/>
  <c r="E104" i="2"/>
  <c r="F103" i="2"/>
  <c r="G103" i="2"/>
  <c r="H103" i="2"/>
  <c r="I103" i="2"/>
  <c r="J103" i="2"/>
  <c r="K103" i="2"/>
  <c r="L103" i="2"/>
  <c r="M103" i="2"/>
  <c r="N103" i="2"/>
  <c r="O103" i="2"/>
  <c r="P103" i="2"/>
  <c r="E103" i="2"/>
  <c r="F101" i="2"/>
  <c r="G101" i="2"/>
  <c r="H101" i="2"/>
  <c r="I101" i="2"/>
  <c r="J101" i="2"/>
  <c r="K101" i="2"/>
  <c r="L101" i="2"/>
  <c r="M101" i="2"/>
  <c r="N101" i="2"/>
  <c r="O101" i="2"/>
  <c r="P101" i="2"/>
  <c r="E101" i="2"/>
  <c r="D98" i="2"/>
  <c r="D97" i="2" s="1"/>
  <c r="F95" i="2"/>
  <c r="G95" i="2"/>
  <c r="H95" i="2"/>
  <c r="I95" i="2"/>
  <c r="J95" i="2"/>
  <c r="K95" i="2"/>
  <c r="L95" i="2"/>
  <c r="M95" i="2"/>
  <c r="N95" i="2"/>
  <c r="O95" i="2"/>
  <c r="P95" i="2"/>
  <c r="E95" i="2"/>
  <c r="F94" i="2"/>
  <c r="G94" i="2"/>
  <c r="H94" i="2"/>
  <c r="I94" i="2"/>
  <c r="J94" i="2"/>
  <c r="K94" i="2"/>
  <c r="L94" i="2"/>
  <c r="M94" i="2"/>
  <c r="N94" i="2"/>
  <c r="O94" i="2"/>
  <c r="P94" i="2"/>
  <c r="E94" i="2"/>
  <c r="F93" i="2"/>
  <c r="G93" i="2"/>
  <c r="H93" i="2"/>
  <c r="I93" i="2"/>
  <c r="J93" i="2"/>
  <c r="K93" i="2"/>
  <c r="L93" i="2"/>
  <c r="M93" i="2"/>
  <c r="N93" i="2"/>
  <c r="O93" i="2"/>
  <c r="P93" i="2"/>
  <c r="E93" i="2"/>
  <c r="F92" i="2"/>
  <c r="G92" i="2"/>
  <c r="H92" i="2"/>
  <c r="I92" i="2"/>
  <c r="J92" i="2"/>
  <c r="K92" i="2"/>
  <c r="L92" i="2"/>
  <c r="M92" i="2"/>
  <c r="N92" i="2"/>
  <c r="O92" i="2"/>
  <c r="P92" i="2"/>
  <c r="E92" i="2"/>
  <c r="F91" i="2"/>
  <c r="G91" i="2"/>
  <c r="H91" i="2"/>
  <c r="I91" i="2"/>
  <c r="J91" i="2"/>
  <c r="K91" i="2"/>
  <c r="L91" i="2"/>
  <c r="M91" i="2"/>
  <c r="N91" i="2"/>
  <c r="O91" i="2"/>
  <c r="P91" i="2"/>
  <c r="E91" i="2"/>
  <c r="F87" i="2"/>
  <c r="G87" i="2"/>
  <c r="H87" i="2"/>
  <c r="I87" i="2"/>
  <c r="J87" i="2"/>
  <c r="K87" i="2"/>
  <c r="L87" i="2"/>
  <c r="M87" i="2"/>
  <c r="N87" i="2"/>
  <c r="O87" i="2"/>
  <c r="P87" i="2"/>
  <c r="E87" i="2"/>
  <c r="F81" i="2"/>
  <c r="G81" i="2"/>
  <c r="H81" i="2"/>
  <c r="I81" i="2"/>
  <c r="J81" i="2"/>
  <c r="K81" i="2"/>
  <c r="K80" i="2" s="1"/>
  <c r="L81" i="2"/>
  <c r="L80" i="2" s="1"/>
  <c r="M81" i="2"/>
  <c r="N81" i="2"/>
  <c r="N80" i="2" s="1"/>
  <c r="O81" i="2"/>
  <c r="P81" i="2"/>
  <c r="P80" i="2" s="1"/>
  <c r="E81" i="2"/>
  <c r="F80" i="2"/>
  <c r="G80" i="2"/>
  <c r="H80" i="2"/>
  <c r="I80" i="2"/>
  <c r="J80" i="2"/>
  <c r="M80" i="2"/>
  <c r="O80" i="2"/>
  <c r="E80" i="2"/>
  <c r="D80" i="2"/>
  <c r="F78" i="2"/>
  <c r="G78" i="2"/>
  <c r="H78" i="2"/>
  <c r="I78" i="2"/>
  <c r="J78" i="2"/>
  <c r="K78" i="2"/>
  <c r="L78" i="2"/>
  <c r="M78" i="2"/>
  <c r="N78" i="2"/>
  <c r="O78" i="2"/>
  <c r="P78" i="2"/>
  <c r="E78" i="2"/>
  <c r="D78" i="2"/>
  <c r="M77" i="2"/>
  <c r="F74" i="2"/>
  <c r="G74" i="2"/>
  <c r="H74" i="2"/>
  <c r="I74" i="2"/>
  <c r="J74" i="2"/>
  <c r="K74" i="2"/>
  <c r="L74" i="2"/>
  <c r="M74" i="2"/>
  <c r="N74" i="2"/>
  <c r="O74" i="2"/>
  <c r="P74" i="2"/>
  <c r="E74" i="2"/>
  <c r="F73" i="2"/>
  <c r="G73" i="2"/>
  <c r="H73" i="2"/>
  <c r="I73" i="2"/>
  <c r="J73" i="2"/>
  <c r="K73" i="2"/>
  <c r="L73" i="2"/>
  <c r="M73" i="2"/>
  <c r="N73" i="2"/>
  <c r="O73" i="2"/>
  <c r="P73" i="2"/>
  <c r="E73" i="2"/>
  <c r="F72" i="2"/>
  <c r="G72" i="2"/>
  <c r="H72" i="2"/>
  <c r="I72" i="2"/>
  <c r="J72" i="2"/>
  <c r="K72" i="2"/>
  <c r="L72" i="2"/>
  <c r="M72" i="2"/>
  <c r="N72" i="2"/>
  <c r="O72" i="2"/>
  <c r="P72" i="2"/>
  <c r="E72" i="2"/>
  <c r="F71" i="2"/>
  <c r="G71" i="2"/>
  <c r="H71" i="2"/>
  <c r="I71" i="2"/>
  <c r="J71" i="2"/>
  <c r="K71" i="2"/>
  <c r="L71" i="2"/>
  <c r="M71" i="2"/>
  <c r="N71" i="2"/>
  <c r="O71" i="2"/>
  <c r="P71" i="2"/>
  <c r="E71" i="2"/>
  <c r="F67" i="2"/>
  <c r="G67" i="2"/>
  <c r="H67" i="2"/>
  <c r="I67" i="2"/>
  <c r="J67" i="2"/>
  <c r="K67" i="2"/>
  <c r="L67" i="2"/>
  <c r="M67" i="2"/>
  <c r="N67" i="2"/>
  <c r="O67" i="2"/>
  <c r="P67" i="2"/>
  <c r="E67" i="2"/>
  <c r="F66" i="2"/>
  <c r="G66" i="2"/>
  <c r="H66" i="2"/>
  <c r="I66" i="2"/>
  <c r="J66" i="2"/>
  <c r="K66" i="2"/>
  <c r="L66" i="2"/>
  <c r="M66" i="2"/>
  <c r="N66" i="2"/>
  <c r="O66" i="2"/>
  <c r="P66" i="2"/>
  <c r="E66" i="2"/>
  <c r="F62" i="2"/>
  <c r="G62" i="2"/>
  <c r="H62" i="2"/>
  <c r="I62" i="2"/>
  <c r="J62" i="2"/>
  <c r="K62" i="2"/>
  <c r="L62" i="2"/>
  <c r="M62" i="2"/>
  <c r="N62" i="2"/>
  <c r="O62" i="2"/>
  <c r="P62" i="2"/>
  <c r="E62" i="2"/>
  <c r="D62" i="2"/>
  <c r="F59" i="2"/>
  <c r="G59" i="2"/>
  <c r="H59" i="2"/>
  <c r="I59" i="2"/>
  <c r="J59" i="2"/>
  <c r="K59" i="2"/>
  <c r="L59" i="2"/>
  <c r="M59" i="2"/>
  <c r="N59" i="2"/>
  <c r="O59" i="2"/>
  <c r="P59" i="2"/>
  <c r="E59" i="2"/>
  <c r="D59" i="2"/>
  <c r="D56" i="2"/>
  <c r="D54" i="2"/>
  <c r="D28" i="2"/>
  <c r="F55" i="2"/>
  <c r="G55" i="2"/>
  <c r="H55" i="2"/>
  <c r="I55" i="2"/>
  <c r="J55" i="2"/>
  <c r="K55" i="2"/>
  <c r="L55" i="2"/>
  <c r="M55" i="2"/>
  <c r="N55" i="2"/>
  <c r="O55" i="2"/>
  <c r="P55" i="2"/>
  <c r="E55" i="2"/>
  <c r="E54" i="2" s="1"/>
  <c r="F52" i="2"/>
  <c r="G52" i="2"/>
  <c r="H52" i="2"/>
  <c r="I52" i="2"/>
  <c r="J52" i="2"/>
  <c r="K52" i="2"/>
  <c r="L52" i="2"/>
  <c r="M52" i="2"/>
  <c r="N52" i="2"/>
  <c r="O52" i="2"/>
  <c r="P52" i="2"/>
  <c r="E52" i="2"/>
  <c r="F51" i="2"/>
  <c r="F50" i="2" s="1"/>
  <c r="G51" i="2"/>
  <c r="G50" i="2" s="1"/>
  <c r="H51" i="2"/>
  <c r="H50" i="2" s="1"/>
  <c r="I51" i="2"/>
  <c r="I50" i="2" s="1"/>
  <c r="J51" i="2"/>
  <c r="J50" i="2" s="1"/>
  <c r="K51" i="2"/>
  <c r="K50" i="2" s="1"/>
  <c r="L51" i="2"/>
  <c r="L50" i="2" s="1"/>
  <c r="M51" i="2"/>
  <c r="M50" i="2" s="1"/>
  <c r="N51" i="2"/>
  <c r="N50" i="2" s="1"/>
  <c r="O51" i="2"/>
  <c r="O50" i="2" s="1"/>
  <c r="P51" i="2"/>
  <c r="P50" i="2" s="1"/>
  <c r="E51" i="2"/>
  <c r="E50" i="2" s="1"/>
  <c r="F47" i="2"/>
  <c r="G47" i="2"/>
  <c r="H47" i="2"/>
  <c r="I47" i="2"/>
  <c r="J47" i="2"/>
  <c r="K47" i="2"/>
  <c r="L47" i="2"/>
  <c r="M47" i="2"/>
  <c r="N47" i="2"/>
  <c r="O47" i="2"/>
  <c r="P47" i="2"/>
  <c r="E47" i="2"/>
  <c r="E46" i="2" s="1"/>
  <c r="F38" i="2"/>
  <c r="F37" i="2" s="1"/>
  <c r="G38" i="2"/>
  <c r="H38" i="2"/>
  <c r="I38" i="2"/>
  <c r="J38" i="2"/>
  <c r="K38" i="2"/>
  <c r="L38" i="2"/>
  <c r="M38" i="2"/>
  <c r="N38" i="2"/>
  <c r="O38" i="2"/>
  <c r="P38" i="2"/>
  <c r="E38" i="2"/>
  <c r="E37" i="2" s="1"/>
  <c r="F32" i="2"/>
  <c r="G32" i="2"/>
  <c r="H32" i="2"/>
  <c r="I32" i="2"/>
  <c r="J32" i="2"/>
  <c r="K32" i="2"/>
  <c r="L32" i="2"/>
  <c r="M32" i="2"/>
  <c r="N32" i="2"/>
  <c r="O32" i="2"/>
  <c r="P32" i="2"/>
  <c r="E32" i="2"/>
  <c r="E31" i="2" s="1"/>
  <c r="D50" i="2"/>
  <c r="F48" i="2"/>
  <c r="G48" i="2"/>
  <c r="H48" i="2"/>
  <c r="I48" i="2"/>
  <c r="J48" i="2"/>
  <c r="K48" i="2"/>
  <c r="L48" i="2"/>
  <c r="M48" i="2"/>
  <c r="N48" i="2"/>
  <c r="O48" i="2"/>
  <c r="P48" i="2"/>
  <c r="E48" i="2"/>
  <c r="D48" i="2"/>
  <c r="G39" i="2"/>
  <c r="H39" i="2"/>
  <c r="I39" i="2"/>
  <c r="J39" i="2"/>
  <c r="K39" i="2"/>
  <c r="L39" i="2"/>
  <c r="M39" i="2"/>
  <c r="N39" i="2"/>
  <c r="O39" i="2"/>
  <c r="P39" i="2"/>
  <c r="F39" i="2"/>
  <c r="E39" i="2"/>
  <c r="D39" i="2"/>
  <c r="F33" i="2"/>
  <c r="E33" i="2"/>
  <c r="D31" i="2"/>
  <c r="D10" i="2"/>
  <c r="F24" i="2"/>
  <c r="G24" i="2"/>
  <c r="H24" i="2"/>
  <c r="I24" i="2"/>
  <c r="J24" i="2"/>
  <c r="K24" i="2"/>
  <c r="L24" i="2"/>
  <c r="M24" i="2"/>
  <c r="N24" i="2"/>
  <c r="O24" i="2"/>
  <c r="P24" i="2"/>
  <c r="E24" i="2"/>
  <c r="F23" i="2"/>
  <c r="G23" i="2"/>
  <c r="H23" i="2"/>
  <c r="I23" i="2"/>
  <c r="J23" i="2"/>
  <c r="K23" i="2"/>
  <c r="L23" i="2"/>
  <c r="M23" i="2"/>
  <c r="N23" i="2"/>
  <c r="O23" i="2"/>
  <c r="P23" i="2"/>
  <c r="E23" i="2"/>
  <c r="F20" i="2"/>
  <c r="F19" i="2" s="1"/>
  <c r="G20" i="2"/>
  <c r="G19" i="2" s="1"/>
  <c r="H20" i="2"/>
  <c r="H19" i="2" s="1"/>
  <c r="I20" i="2"/>
  <c r="I19" i="2" s="1"/>
  <c r="J20" i="2"/>
  <c r="J19" i="2" s="1"/>
  <c r="K20" i="2"/>
  <c r="K19" i="2" s="1"/>
  <c r="L20" i="2"/>
  <c r="L19" i="2" s="1"/>
  <c r="M20" i="2"/>
  <c r="M19" i="2" s="1"/>
  <c r="N20" i="2"/>
  <c r="N19" i="2" s="1"/>
  <c r="O20" i="2"/>
  <c r="O19" i="2" s="1"/>
  <c r="P20" i="2"/>
  <c r="P19" i="2" s="1"/>
  <c r="E20" i="2"/>
  <c r="E19" i="2" s="1"/>
  <c r="F15" i="2"/>
  <c r="G15" i="2"/>
  <c r="H15" i="2"/>
  <c r="I15" i="2"/>
  <c r="J15" i="2"/>
  <c r="K15" i="2"/>
  <c r="L15" i="2"/>
  <c r="M15" i="2"/>
  <c r="N15" i="2"/>
  <c r="O15" i="2"/>
  <c r="P15" i="2"/>
  <c r="E15" i="2"/>
  <c r="F14" i="2"/>
  <c r="G14" i="2"/>
  <c r="H14" i="2"/>
  <c r="I14" i="2"/>
  <c r="J14" i="2"/>
  <c r="K14" i="2"/>
  <c r="L14" i="2"/>
  <c r="M14" i="2"/>
  <c r="N14" i="2"/>
  <c r="O14" i="2"/>
  <c r="P14" i="2"/>
  <c r="E14" i="2"/>
  <c r="E13" i="2" s="1"/>
  <c r="F10" i="2"/>
  <c r="E10" i="2"/>
  <c r="F25" i="2"/>
  <c r="G25" i="2"/>
  <c r="H25" i="2"/>
  <c r="I25" i="2"/>
  <c r="J25" i="2"/>
  <c r="K25" i="2"/>
  <c r="L25" i="2"/>
  <c r="M25" i="2"/>
  <c r="N25" i="2"/>
  <c r="O25" i="2"/>
  <c r="P25" i="2"/>
  <c r="E25" i="2"/>
  <c r="D25" i="2"/>
  <c r="D19" i="2"/>
  <c r="D13" i="2"/>
  <c r="G10" i="2"/>
  <c r="H10" i="2"/>
  <c r="I10" i="2"/>
  <c r="J10" i="2"/>
  <c r="K10" i="2"/>
  <c r="L10" i="2"/>
  <c r="M10" i="2"/>
  <c r="N10" i="2"/>
  <c r="O10" i="2"/>
  <c r="P10" i="2"/>
  <c r="E30" i="2" l="1"/>
  <c r="D12" i="2"/>
  <c r="H77" i="2"/>
  <c r="E77" i="2"/>
  <c r="E70" i="2" s="1"/>
  <c r="E27" i="2"/>
  <c r="E98" i="2"/>
  <c r="O77" i="2"/>
  <c r="K77" i="2"/>
  <c r="D77" i="2"/>
  <c r="P77" i="2"/>
  <c r="P70" i="2" s="1"/>
  <c r="N77" i="2"/>
  <c r="N70" i="2" s="1"/>
  <c r="L77" i="2"/>
  <c r="L70" i="2" s="1"/>
  <c r="J77" i="2"/>
  <c r="J70" i="2" s="1"/>
  <c r="F77" i="2"/>
  <c r="F70" i="2" s="1"/>
  <c r="E85" i="2"/>
  <c r="E84" i="2" s="1"/>
  <c r="E111" i="2"/>
  <c r="E97" i="2" s="1"/>
  <c r="H70" i="2"/>
  <c r="G77" i="2"/>
  <c r="O70" i="2"/>
  <c r="M70" i="2"/>
  <c r="K70" i="2"/>
  <c r="G70" i="2"/>
  <c r="E12" i="2"/>
  <c r="F13" i="2"/>
  <c r="F12" i="2" s="1"/>
  <c r="D21" i="2"/>
  <c r="D33" i="2"/>
  <c r="D37" i="2"/>
  <c r="D46" i="2"/>
  <c r="D65" i="2"/>
  <c r="D64" i="2" s="1"/>
  <c r="D58" i="2" s="1"/>
  <c r="D30" i="2" l="1"/>
  <c r="D27" i="2"/>
  <c r="E83" i="2"/>
  <c r="E82" i="2" s="1"/>
  <c r="F21" i="2"/>
  <c r="F9" i="2" s="1"/>
  <c r="H21" i="2"/>
  <c r="J21" i="2"/>
  <c r="L21" i="2"/>
  <c r="N21" i="2"/>
  <c r="P21" i="2"/>
  <c r="K21" i="2"/>
  <c r="M21" i="2"/>
  <c r="E21" i="2"/>
  <c r="G21" i="2"/>
  <c r="I21" i="2"/>
  <c r="O21" i="2"/>
  <c r="E9" i="2"/>
  <c r="D9" i="2"/>
  <c r="G13" i="2"/>
  <c r="G12" i="2" s="1"/>
  <c r="L65" i="2"/>
  <c r="G9" i="2" l="1"/>
  <c r="H13" i="2"/>
  <c r="H12" i="2" s="1"/>
  <c r="H9" i="2" s="1"/>
  <c r="I13" i="2" l="1"/>
  <c r="I12" i="2" s="1"/>
  <c r="I9" i="2" s="1"/>
  <c r="D22" i="4"/>
  <c r="D13" i="1"/>
  <c r="D12" i="1" s="1"/>
  <c r="D9" i="1" s="1"/>
  <c r="D19" i="1"/>
  <c r="D19" i="4"/>
  <c r="D13" i="4"/>
  <c r="D12" i="4" s="1"/>
  <c r="D50" i="1"/>
  <c r="D46" i="1"/>
  <c r="D39" i="1"/>
  <c r="D37" i="1"/>
  <c r="D33" i="1"/>
  <c r="D22" i="1"/>
  <c r="D21" i="1" s="1"/>
  <c r="D71" i="1"/>
  <c r="D79" i="1"/>
  <c r="D76" i="1" s="1"/>
  <c r="D69" i="1" s="1"/>
  <c r="D64" i="1"/>
  <c r="D57" i="1" s="1"/>
  <c r="D84" i="1"/>
  <c r="D97" i="1"/>
  <c r="D110" i="1"/>
  <c r="J13" i="2" l="1"/>
  <c r="J12" i="2" s="1"/>
  <c r="J9" i="2" s="1"/>
  <c r="P85" i="2"/>
  <c r="P84" i="2" s="1"/>
  <c r="O85" i="2"/>
  <c r="O84" i="2" s="1"/>
  <c r="N85" i="2"/>
  <c r="N84" i="2" s="1"/>
  <c r="M85" i="2"/>
  <c r="M84" i="2" s="1"/>
  <c r="L85" i="2"/>
  <c r="L84" i="2" s="1"/>
  <c r="K85" i="2"/>
  <c r="K84" i="2" s="1"/>
  <c r="J85" i="2"/>
  <c r="J84" i="2" s="1"/>
  <c r="I85" i="2"/>
  <c r="I84" i="2" s="1"/>
  <c r="H85" i="2"/>
  <c r="H84" i="2" s="1"/>
  <c r="G85" i="2"/>
  <c r="G84" i="2" s="1"/>
  <c r="F85" i="2"/>
  <c r="F84" i="2" s="1"/>
  <c r="N98" i="2"/>
  <c r="O98" i="2"/>
  <c r="P98" i="2"/>
  <c r="E65" i="2"/>
  <c r="P31" i="2"/>
  <c r="O31" i="2"/>
  <c r="N31" i="2"/>
  <c r="M31" i="2"/>
  <c r="L31" i="2"/>
  <c r="K31" i="2"/>
  <c r="J31" i="2"/>
  <c r="I31" i="2"/>
  <c r="H31" i="2"/>
  <c r="G31" i="2"/>
  <c r="F31" i="2"/>
  <c r="K13" i="2" l="1"/>
  <c r="K12" i="2" s="1"/>
  <c r="K9" i="2" s="1"/>
  <c r="L13" i="2" l="1"/>
  <c r="L12" i="2" s="1"/>
  <c r="L9" i="2" s="1"/>
  <c r="H98" i="2"/>
  <c r="K98" i="2"/>
  <c r="M98" i="2"/>
  <c r="L98" i="2"/>
  <c r="J98" i="2"/>
  <c r="I98" i="2"/>
  <c r="G98" i="2"/>
  <c r="F98" i="2"/>
  <c r="F97" i="2" s="1"/>
  <c r="G111" i="2"/>
  <c r="G97" i="2" l="1"/>
  <c r="M13" i="2"/>
  <c r="M12" i="2" s="1"/>
  <c r="M9" i="2" s="1"/>
  <c r="D120" i="4"/>
  <c r="D119" i="4" s="1"/>
  <c r="D118" i="4" s="1"/>
  <c r="D117" i="4" s="1"/>
  <c r="D114" i="4"/>
  <c r="D110" i="4"/>
  <c r="D97" i="4"/>
  <c r="D84" i="4"/>
  <c r="D83" i="4" s="1"/>
  <c r="D79" i="4"/>
  <c r="D76" i="4" s="1"/>
  <c r="D71" i="4"/>
  <c r="D67" i="4"/>
  <c r="D64" i="4"/>
  <c r="D63" i="4" s="1"/>
  <c r="D61" i="4"/>
  <c r="D58" i="4"/>
  <c r="D57" i="4" s="1"/>
  <c r="D55" i="4"/>
  <c r="D50" i="4"/>
  <c r="D48" i="4"/>
  <c r="D46" i="4"/>
  <c r="D39" i="4"/>
  <c r="D37" i="4"/>
  <c r="D33" i="4"/>
  <c r="D31" i="4"/>
  <c r="D30" i="4" s="1"/>
  <c r="D28" i="4"/>
  <c r="D25" i="4"/>
  <c r="D21" i="4" s="1"/>
  <c r="D9" i="4" s="1"/>
  <c r="N13" i="2" l="1"/>
  <c r="N12" i="2" s="1"/>
  <c r="N9" i="2" s="1"/>
  <c r="D70" i="4"/>
  <c r="D27" i="4"/>
  <c r="D8" i="4" s="1"/>
  <c r="D96" i="4"/>
  <c r="D82" i="4" s="1"/>
  <c r="D81" i="4" s="1"/>
  <c r="D118" i="1"/>
  <c r="O13" i="2" l="1"/>
  <c r="O12" i="2" s="1"/>
  <c r="O9" i="2" s="1"/>
  <c r="P13" i="2"/>
  <c r="P12" i="2" s="1"/>
  <c r="P9" i="2" s="1"/>
  <c r="D6" i="4"/>
  <c r="D120" i="2"/>
  <c r="D119" i="2" s="1"/>
  <c r="D118" i="2" s="1"/>
  <c r="H111" i="2"/>
  <c r="H97" i="2" s="1"/>
  <c r="I111" i="2"/>
  <c r="I97" i="2" s="1"/>
  <c r="J111" i="2"/>
  <c r="J97" i="2" s="1"/>
  <c r="K111" i="2"/>
  <c r="K97" i="2" s="1"/>
  <c r="L111" i="2"/>
  <c r="L97" i="2" s="1"/>
  <c r="M111" i="2"/>
  <c r="M97" i="2" s="1"/>
  <c r="N111" i="2"/>
  <c r="N97" i="2" s="1"/>
  <c r="O111" i="2"/>
  <c r="O97" i="2" s="1"/>
  <c r="P111" i="2"/>
  <c r="P97" i="2" s="1"/>
  <c r="E22" i="2"/>
  <c r="D85" i="2" l="1"/>
  <c r="D84" i="2" s="1"/>
  <c r="D83" i="2" s="1"/>
  <c r="D82" i="2" s="1"/>
  <c r="D48" i="1"/>
  <c r="D82" i="1" l="1"/>
  <c r="D81" i="1" s="1"/>
  <c r="D31" i="1"/>
  <c r="D27" i="1" s="1"/>
  <c r="D8" i="1" s="1"/>
  <c r="P46" i="2"/>
  <c r="O46" i="2"/>
  <c r="N46" i="2"/>
  <c r="M46" i="2"/>
  <c r="L46" i="2"/>
  <c r="K46" i="2"/>
  <c r="J46" i="2"/>
  <c r="I46" i="2"/>
  <c r="H46" i="2"/>
  <c r="G46" i="2"/>
  <c r="F46" i="2"/>
  <c r="F30" i="2" s="1"/>
  <c r="F27" i="2" s="1"/>
  <c r="O83" i="2"/>
  <c r="O82" i="2" s="1"/>
  <c r="I77" i="2"/>
  <c r="I70" i="2" s="1"/>
  <c r="P68" i="2"/>
  <c r="O68" i="2"/>
  <c r="N68" i="2"/>
  <c r="M68" i="2"/>
  <c r="L68" i="2"/>
  <c r="L64" i="2" s="1"/>
  <c r="L58" i="2" s="1"/>
  <c r="K68" i="2"/>
  <c r="J68" i="2"/>
  <c r="I68" i="2"/>
  <c r="H68" i="2"/>
  <c r="G68" i="2"/>
  <c r="F68" i="2"/>
  <c r="P65" i="2"/>
  <c r="O65" i="2"/>
  <c r="O64" i="2" s="1"/>
  <c r="O58" i="2" s="1"/>
  <c r="N65" i="2"/>
  <c r="M65" i="2"/>
  <c r="M64" i="2" s="1"/>
  <c r="M58" i="2" s="1"/>
  <c r="K65" i="2"/>
  <c r="K64" i="2" s="1"/>
  <c r="K58" i="2" s="1"/>
  <c r="J65" i="2"/>
  <c r="J64" i="2" s="1"/>
  <c r="J58" i="2" s="1"/>
  <c r="I65" i="2"/>
  <c r="I64" i="2" s="1"/>
  <c r="I58" i="2" s="1"/>
  <c r="G65" i="2"/>
  <c r="G64" i="2" s="1"/>
  <c r="G58" i="2" s="1"/>
  <c r="F65" i="2"/>
  <c r="E68" i="2"/>
  <c r="E64" i="2" s="1"/>
  <c r="E58" i="2" s="1"/>
  <c r="E8" i="2" s="1"/>
  <c r="P37" i="2"/>
  <c r="O37" i="2"/>
  <c r="N37" i="2"/>
  <c r="M37" i="2"/>
  <c r="L37" i="2"/>
  <c r="K37" i="2"/>
  <c r="J37" i="2"/>
  <c r="I37" i="2"/>
  <c r="H37" i="2"/>
  <c r="G37" i="2"/>
  <c r="P33" i="2"/>
  <c r="P30" i="2" s="1"/>
  <c r="P27" i="2" s="1"/>
  <c r="O33" i="2"/>
  <c r="O30" i="2" s="1"/>
  <c r="O27" i="2" s="1"/>
  <c r="N33" i="2"/>
  <c r="N30" i="2" s="1"/>
  <c r="N27" i="2" s="1"/>
  <c r="M33" i="2"/>
  <c r="M30" i="2" s="1"/>
  <c r="M27" i="2" s="1"/>
  <c r="L33" i="2"/>
  <c r="L30" i="2" s="1"/>
  <c r="L27" i="2" s="1"/>
  <c r="K33" i="2"/>
  <c r="K30" i="2" s="1"/>
  <c r="K27" i="2" s="1"/>
  <c r="J33" i="2"/>
  <c r="J30" i="2" s="1"/>
  <c r="J27" i="2" s="1"/>
  <c r="I33" i="2"/>
  <c r="I30" i="2" s="1"/>
  <c r="I27" i="2" s="1"/>
  <c r="H33" i="2"/>
  <c r="H30" i="2" s="1"/>
  <c r="H27" i="2" s="1"/>
  <c r="G33" i="2"/>
  <c r="G30" i="2" s="1"/>
  <c r="G27" i="2" s="1"/>
  <c r="P22" i="2"/>
  <c r="O22" i="2"/>
  <c r="N22" i="2"/>
  <c r="M22" i="2"/>
  <c r="L22" i="2"/>
  <c r="K22" i="2"/>
  <c r="J22" i="2"/>
  <c r="I22" i="2"/>
  <c r="H22" i="2"/>
  <c r="G22" i="2"/>
  <c r="F22" i="2"/>
  <c r="F64" i="2" l="1"/>
  <c r="F58" i="2" s="1"/>
  <c r="N64" i="2"/>
  <c r="N58" i="2" s="1"/>
  <c r="P64" i="2"/>
  <c r="P58" i="2" s="1"/>
  <c r="G8" i="2"/>
  <c r="L8" i="2"/>
  <c r="F8" i="2"/>
  <c r="I8" i="2"/>
  <c r="K8" i="2"/>
  <c r="M8" i="2"/>
  <c r="O8" i="2"/>
  <c r="J8" i="2"/>
  <c r="N8" i="2"/>
  <c r="P8" i="2"/>
  <c r="H83" i="2"/>
  <c r="H82" i="2" s="1"/>
  <c r="F83" i="2"/>
  <c r="F82" i="2" s="1"/>
  <c r="J83" i="2"/>
  <c r="J82" i="2" s="1"/>
  <c r="G83" i="2"/>
  <c r="G82" i="2" s="1"/>
  <c r="I83" i="2"/>
  <c r="I82" i="2" s="1"/>
  <c r="P83" i="2"/>
  <c r="P82" i="2" s="1"/>
  <c r="N83" i="2"/>
  <c r="N82" i="2" s="1"/>
  <c r="L83" i="2"/>
  <c r="L82" i="2" s="1"/>
  <c r="K83" i="2"/>
  <c r="K82" i="2" s="1"/>
  <c r="M83" i="2"/>
  <c r="M82" i="2" s="1"/>
  <c r="D6" i="1" l="1"/>
  <c r="H65" i="2" l="1"/>
  <c r="H64" i="2" s="1"/>
  <c r="H58" i="2" s="1"/>
  <c r="H8" i="2" s="1"/>
  <c r="D72" i="2"/>
  <c r="D71" i="2" s="1"/>
  <c r="D70" i="2" l="1"/>
  <c r="D8" i="2" s="1"/>
  <c r="D6" i="2" s="1"/>
</calcChain>
</file>

<file path=xl/sharedStrings.xml><?xml version="1.0" encoding="utf-8"?>
<sst xmlns="http://schemas.openxmlformats.org/spreadsheetml/2006/main" count="468" uniqueCount="156">
  <si>
    <t>Clasificador por Rubro de Ingresos</t>
  </si>
  <si>
    <t>CUENTA</t>
  </si>
  <si>
    <t>NOMBRE</t>
  </si>
  <si>
    <t>CRI</t>
  </si>
  <si>
    <t>TOTAL</t>
  </si>
  <si>
    <t>TOTAL GENERAL</t>
  </si>
  <si>
    <t>INGRESOS Y OTROS BENEFICIOS</t>
  </si>
  <si>
    <t>INGRESOS DE GESTION</t>
  </si>
  <si>
    <t>Impuestos</t>
  </si>
  <si>
    <t>Impuestos Sobre los Ingresos</t>
  </si>
  <si>
    <t>Impuestos Sobre Diversiones y Espectáculos Públicos</t>
  </si>
  <si>
    <t>Impuestos Sobre el Patrimonio</t>
  </si>
  <si>
    <t>Impuesto Predial</t>
  </si>
  <si>
    <t>PREDIAL PRESENTE AÑO</t>
  </si>
  <si>
    <t>12101</t>
  </si>
  <si>
    <t>REZAGO PREDIAL</t>
  </si>
  <si>
    <t>12102</t>
  </si>
  <si>
    <t>REDUCCIÓN POR PRONTO PAGO (CARGO)</t>
  </si>
  <si>
    <t>12103</t>
  </si>
  <si>
    <t>SUBSIDIOS REZAGO (CARGO)</t>
  </si>
  <si>
    <t>12105</t>
  </si>
  <si>
    <t>Impuesto Sobre Adquisición de Inmuebles</t>
  </si>
  <si>
    <t>IMPUESTO ISAI</t>
  </si>
  <si>
    <t>12201</t>
  </si>
  <si>
    <t>Accesorios de Impuestos</t>
  </si>
  <si>
    <t>Recargos de Impuestos</t>
  </si>
  <si>
    <t>RECARGOS PREDIAL PRESENTE ANIO</t>
  </si>
  <si>
    <t>17101</t>
  </si>
  <si>
    <t>RECARGOS I.S.A.I.</t>
  </si>
  <si>
    <t>17103</t>
  </si>
  <si>
    <t>Condonaciones de Recargos de Impuestos</t>
  </si>
  <si>
    <t>CONDONACION REGARGOS PREDIAL</t>
  </si>
  <si>
    <t>17201</t>
  </si>
  <si>
    <t>Derechos</t>
  </si>
  <si>
    <t>Derechos por el Uso, Goce, Aprovechamiento o Explotación de Bienes de Dominio Público</t>
  </si>
  <si>
    <t>Ocupación de la Vía Pública</t>
  </si>
  <si>
    <t>Derechos por Prestación de Servicios</t>
  </si>
  <si>
    <t>Por Construcciones y Urbanizaciones</t>
  </si>
  <si>
    <t>LICENCIA DE USO DE SUELO</t>
  </si>
  <si>
    <t>Por Certificaciones, Autorizaciones, Constancias y Registros</t>
  </si>
  <si>
    <t>43301</t>
  </si>
  <si>
    <t>Por Revisión, Inspección y Servicios</t>
  </si>
  <si>
    <t>SERVS. PARA EXPEDICION DE LICENCIAS DE M</t>
  </si>
  <si>
    <t>43501</t>
  </si>
  <si>
    <t>Por Expedición de Licencias</t>
  </si>
  <si>
    <t>43601</t>
  </si>
  <si>
    <t>Por Control y Limpieza de Lotes Baldíos.</t>
  </si>
  <si>
    <t>43701</t>
  </si>
  <si>
    <t>43702</t>
  </si>
  <si>
    <t>Por Limpia y Recolección de Desechos Industriales y Comerciales</t>
  </si>
  <si>
    <t>Por Anuencia Municipal</t>
  </si>
  <si>
    <t>Accesorios de Derechos</t>
  </si>
  <si>
    <t>Recargos de Derechos</t>
  </si>
  <si>
    <t>Productos de Tipo Corriente</t>
  </si>
  <si>
    <t>Productos Derivados del Uso y Apr. de Bienes no Sujetos a Rég. de D. Púb.</t>
  </si>
  <si>
    <t>Enajenación de Bienes Inmuebles</t>
  </si>
  <si>
    <t>Arrendamiento y Explotación de Bienes</t>
  </si>
  <si>
    <t>Productos Derivados del Uso y Apr. de Bienes Muebles</t>
  </si>
  <si>
    <t>Enajenaciòn de Bienes Muebles</t>
  </si>
  <si>
    <t>Otros Productos que Generan Ingresos Corrientes</t>
  </si>
  <si>
    <t>FERIAS</t>
  </si>
  <si>
    <t>Aprovechamientos de Tipo Corriente</t>
  </si>
  <si>
    <t>Multas</t>
  </si>
  <si>
    <t>TRANSITO</t>
  </si>
  <si>
    <t>62101</t>
  </si>
  <si>
    <t>POLICIA Y BUEN GOBIERNO</t>
  </si>
  <si>
    <t>62102</t>
  </si>
  <si>
    <t>CONSTRUCCION</t>
  </si>
  <si>
    <t>62103</t>
  </si>
  <si>
    <t>ECOLOGIA</t>
  </si>
  <si>
    <t>62104</t>
  </si>
  <si>
    <t>Otros Aprovechamientos</t>
  </si>
  <si>
    <t>69101</t>
  </si>
  <si>
    <t>PARTICIPACIONES, APORTACIONES Y TRANSFERENCIAS</t>
  </si>
  <si>
    <t>Participaciones y Aportaciones</t>
  </si>
  <si>
    <t>Participaciones</t>
  </si>
  <si>
    <t>Participaciones Federales</t>
  </si>
  <si>
    <t>FONDO GENERAL PARTICIPACIONES</t>
  </si>
  <si>
    <t>81101</t>
  </si>
  <si>
    <t>FONDO DE FOMENTO MUNICIPAL</t>
  </si>
  <si>
    <t>81102</t>
  </si>
  <si>
    <t>FONDO DE FISCALIZACION</t>
  </si>
  <si>
    <t>81103</t>
  </si>
  <si>
    <t>IMPUESTO SOBRE AUTOMOVILES NUEVOS (ISAN</t>
  </si>
  <si>
    <t>81104</t>
  </si>
  <si>
    <t>IMPUESTO ESPECIAL S/PRODUCCION Y SERVICI</t>
  </si>
  <si>
    <t>81106</t>
  </si>
  <si>
    <t>81107</t>
  </si>
  <si>
    <t>Participaciones Estatales</t>
  </si>
  <si>
    <t>Aportaciones</t>
  </si>
  <si>
    <t>Aportaciones Federales</t>
  </si>
  <si>
    <t>82101</t>
  </si>
  <si>
    <t>Transferencias, Asignaciones y Subsidios</t>
  </si>
  <si>
    <t>Subsidios y Subvenciones</t>
  </si>
  <si>
    <t>Subsidios Estatales</t>
  </si>
  <si>
    <t xml:space="preserve">OTROS INGRESOS Y BENEFICIOS </t>
  </si>
  <si>
    <t>Otros Ingresos y Beneficios Varios</t>
  </si>
  <si>
    <t>0000</t>
  </si>
  <si>
    <t>0100</t>
  </si>
  <si>
    <t>011</t>
  </si>
  <si>
    <t>MUNICIPIO DE LOS RAYONES, NUEVO LEÓN</t>
  </si>
  <si>
    <t>DESCUENTOS ESPECIALES</t>
  </si>
  <si>
    <t>Servicios Publicos</t>
  </si>
  <si>
    <t>Rastro</t>
  </si>
  <si>
    <t>SUBDIVISIONES FUSIONES Y RELOTIFICACIONES</t>
  </si>
  <si>
    <t>PERMISOS PARA CONSTRUCCION</t>
  </si>
  <si>
    <t xml:space="preserve">EXPEDICION DE CERTIFICADOS Y CONSTANCIAS </t>
  </si>
  <si>
    <t>Inscripcion y Refrendo</t>
  </si>
  <si>
    <t>CERVECERIA</t>
  </si>
  <si>
    <t>REFRENDO CERVECERIA Y BILLAR</t>
  </si>
  <si>
    <t>DEPOSITO BEBIDAS ALCOHOLICAS AL MAYOREO</t>
  </si>
  <si>
    <t>ABARROTES C.E.D.B.A.E.E.C.P.LL.</t>
  </si>
  <si>
    <t>RESTAURANTES C.V.D.C.P.S.C.C.L.A</t>
  </si>
  <si>
    <t>SERVICIOS DE LIMPIA</t>
  </si>
  <si>
    <t>INGRESOS DE COPIAS</t>
  </si>
  <si>
    <t>TRAMITE DE ESCRITURACION - FUNDO LEGAL</t>
  </si>
  <si>
    <t>INMUEBLES</t>
  </si>
  <si>
    <t>LOTES DE PANTEON</t>
  </si>
  <si>
    <t>Eventos Municipales</t>
  </si>
  <si>
    <t>A DIF MUNICIPAL</t>
  </si>
  <si>
    <t>Diversos</t>
  </si>
  <si>
    <t>DIVERSOS - ELABORACION DE OFICIOS</t>
  </si>
  <si>
    <t>TENENCIA</t>
  </si>
  <si>
    <t>PARTICIPACIONES - RECAUDACIONES GASOLINA Y DIESEL</t>
  </si>
  <si>
    <t>FONDO DE INFRAESTRUCTURA SOCIAL</t>
  </si>
  <si>
    <t>FONDO DE FORTALECIMIENTO MUNICIPAL</t>
  </si>
  <si>
    <t>FONDO DESCENTRALIZADO</t>
  </si>
  <si>
    <t>OTROS</t>
  </si>
  <si>
    <t>Aportaciones Estatales</t>
  </si>
  <si>
    <t>Aportaciones Municipales</t>
  </si>
  <si>
    <t>DESARROLLO MUNICIPAL</t>
  </si>
  <si>
    <t xml:space="preserve">FONDO DE SEGURIDAD MUNICIPAL </t>
  </si>
  <si>
    <t>FONDO COMPENSATORIO I.S.A.N.</t>
  </si>
  <si>
    <t>IMPUESTO SOBRE TENENCIA Y USO DE VEHICULOS</t>
  </si>
  <si>
    <t>FEXHI</t>
  </si>
  <si>
    <t>FONDO DESCENTRALIZADO DE SEGURIDAD ISN</t>
  </si>
  <si>
    <t>0.6 CUOTAS POR DER. DE CONTROL VEHICULAR</t>
  </si>
  <si>
    <t>FONDO DE PROYECTOS DE INFRAESTRUCTURA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</si>
  <si>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</si>
  <si>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</si>
  <si>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</si>
  <si>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</si>
  <si>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</si>
  <si>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</si>
  <si>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</si>
  <si>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</si>
  <si>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</si>
  <si>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</si>
  <si>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</si>
  <si>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</si>
  <si>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ISR POR ENAJENACION DE BIENES INMUEBLES</t>
  </si>
  <si>
    <t>ISN</t>
  </si>
  <si>
    <t>DESCENTRALIZADOS ESPCIFICOS</t>
  </si>
  <si>
    <t>Ingresos Financieros</t>
  </si>
  <si>
    <t>Otros Ingresos Financieros</t>
  </si>
  <si>
    <t>PROYECTO DE PRESUPUESTO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</si>
</sst>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_€"/>
    <numFmt numFmtId="165" formatCode="[$$-80A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3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5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2" xfId="2" applyFont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165" fontId="7" fillId="5" borderId="3" xfId="0" applyNumberFormat="1" applyFont="1" applyFill="1" applyBorder="1" applyAlignment="1">
      <alignment horizontal="right"/>
    </xf>
    <xf numFmtId="0" fontId="8" fillId="0" borderId="3" xfId="1" applyFont="1" applyFill="1" applyBorder="1"/>
    <xf numFmtId="0" fontId="8" fillId="0" borderId="3" xfId="1" applyFont="1" applyFill="1" applyBorder="1" applyAlignment="1">
      <alignment horizontal="left"/>
    </xf>
    <xf numFmtId="164" fontId="8" fillId="0" borderId="3" xfId="1" applyNumberFormat="1" applyFont="1" applyBorder="1" applyAlignment="1">
      <alignment horizontal="right"/>
    </xf>
    <xf numFmtId="0" fontId="4" fillId="3" borderId="4" xfId="3" applyFont="1" applyBorder="1" applyAlignment="1">
      <alignment vertical="center"/>
    </xf>
    <xf numFmtId="0" fontId="4" fillId="3" borderId="4" xfId="3" applyFont="1" applyBorder="1" applyAlignment="1">
      <alignment horizontal="left" vertical="center"/>
    </xf>
    <xf numFmtId="164" fontId="4" fillId="3" borderId="4" xfId="3" applyNumberFormat="1" applyFont="1" applyBorder="1" applyAlignment="1">
      <alignment horizontal="right" vertical="center"/>
    </xf>
    <xf numFmtId="0" fontId="9" fillId="4" borderId="3" xfId="4" applyFont="1" applyBorder="1"/>
    <xf numFmtId="0" fontId="10" fillId="4" borderId="3" xfId="4" applyFont="1" applyBorder="1"/>
    <xf numFmtId="0" fontId="9" fillId="4" borderId="3" xfId="4" applyFont="1" applyBorder="1" applyAlignment="1">
      <alignment horizontal="left"/>
    </xf>
    <xf numFmtId="164" fontId="9" fillId="4" borderId="3" xfId="4" applyNumberFormat="1" applyFont="1" applyBorder="1" applyAlignment="1">
      <alignment horizontal="right"/>
    </xf>
    <xf numFmtId="0" fontId="11" fillId="0" borderId="3" xfId="0" applyFont="1" applyBorder="1"/>
    <xf numFmtId="0" fontId="11" fillId="0" borderId="3" xfId="0" applyFont="1" applyBorder="1" applyAlignment="1">
      <alignment horizontal="left"/>
    </xf>
    <xf numFmtId="164" fontId="11" fillId="0" borderId="3" xfId="4" applyNumberFormat="1" applyFont="1" applyFill="1" applyBorder="1" applyAlignment="1">
      <alignment horizontal="right"/>
    </xf>
    <xf numFmtId="164" fontId="12" fillId="0" borderId="3" xfId="0" applyNumberFormat="1" applyFont="1" applyBorder="1"/>
    <xf numFmtId="0" fontId="12" fillId="0" borderId="3" xfId="0" applyFont="1" applyBorder="1"/>
    <xf numFmtId="0" fontId="12" fillId="0" borderId="3" xfId="0" applyFont="1" applyBorder="1" applyAlignment="1">
      <alignment horizontal="left"/>
    </xf>
    <xf numFmtId="0" fontId="4" fillId="0" borderId="0" xfId="0" applyFont="1"/>
    <xf numFmtId="0" fontId="12" fillId="0" borderId="3" xfId="0" quotePrefix="1" applyFont="1" applyBorder="1" applyAlignment="1">
      <alignment horizontal="left"/>
    </xf>
    <xf numFmtId="4" fontId="0" fillId="0" borderId="0" xfId="0" applyNumberFormat="1"/>
    <xf numFmtId="0" fontId="11" fillId="0" borderId="3" xfId="0" quotePrefix="1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2" fillId="0" borderId="3" xfId="0" applyFont="1" applyBorder="1" applyAlignment="1">
      <alignment horizontal="left" vertical="top"/>
    </xf>
    <xf numFmtId="0" fontId="4" fillId="2" borderId="5" xfId="2" applyFon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164" fontId="0" fillId="0" borderId="3" xfId="0" applyNumberFormat="1" applyBorder="1"/>
    <xf numFmtId="0" fontId="11" fillId="7" borderId="3" xfId="0" applyFont="1" applyFill="1" applyBorder="1"/>
    <xf numFmtId="0" fontId="11" fillId="7" borderId="3" xfId="0" applyFont="1" applyFill="1" applyBorder="1" applyAlignment="1">
      <alignment horizontal="left"/>
    </xf>
    <xf numFmtId="164" fontId="11" fillId="7" borderId="3" xfId="0" applyNumberFormat="1" applyFont="1" applyFill="1" applyBorder="1"/>
    <xf numFmtId="0" fontId="4" fillId="7" borderId="0" xfId="0" applyFont="1" applyFill="1"/>
    <xf numFmtId="0" fontId="12" fillId="6" borderId="3" xfId="0" applyFont="1" applyFill="1" applyBorder="1"/>
    <xf numFmtId="0" fontId="12" fillId="6" borderId="3" xfId="0" applyFont="1" applyFill="1" applyBorder="1" applyAlignment="1">
      <alignment horizontal="left"/>
    </xf>
    <xf numFmtId="164" fontId="12" fillId="6" borderId="3" xfId="0" applyNumberFormat="1" applyFont="1" applyFill="1" applyBorder="1"/>
    <xf numFmtId="0" fontId="11" fillId="6" borderId="3" xfId="0" applyFont="1" applyFill="1" applyBorder="1"/>
    <xf numFmtId="0" fontId="11" fillId="6" borderId="3" xfId="0" applyFont="1" applyFill="1" applyBorder="1" applyAlignment="1">
      <alignment horizontal="left"/>
    </xf>
    <xf numFmtId="0" fontId="12" fillId="6" borderId="3" xfId="0" quotePrefix="1" applyFont="1" applyFill="1" applyBorder="1" applyAlignment="1">
      <alignment horizontal="left"/>
    </xf>
    <xf numFmtId="0" fontId="0" fillId="7" borderId="0" xfId="0" applyFill="1"/>
    <xf numFmtId="0" fontId="9" fillId="8" borderId="3" xfId="4" applyFont="1" applyFill="1" applyBorder="1"/>
    <xf numFmtId="0" fontId="10" fillId="8" borderId="3" xfId="4" applyFont="1" applyFill="1" applyBorder="1"/>
    <xf numFmtId="0" fontId="9" fillId="8" borderId="3" xfId="4" applyFont="1" applyFill="1" applyBorder="1" applyAlignment="1">
      <alignment horizontal="left"/>
    </xf>
    <xf numFmtId="164" fontId="9" fillId="8" borderId="3" xfId="4" applyNumberFormat="1" applyFont="1" applyFill="1" applyBorder="1" applyAlignment="1">
      <alignment horizontal="right"/>
    </xf>
    <xf numFmtId="164" fontId="4" fillId="8" borderId="3" xfId="0" applyNumberFormat="1" applyFont="1" applyFill="1" applyBorder="1"/>
    <xf numFmtId="0" fontId="4" fillId="8" borderId="0" xfId="0" applyFont="1" applyFill="1"/>
    <xf numFmtId="0" fontId="4" fillId="8" borderId="3" xfId="0" applyFont="1" applyFill="1" applyBorder="1"/>
    <xf numFmtId="0" fontId="0" fillId="6" borderId="0" xfId="0" applyFill="1"/>
    <xf numFmtId="0" fontId="11" fillId="9" borderId="3" xfId="0" applyFont="1" applyFill="1" applyBorder="1"/>
    <xf numFmtId="0" fontId="11" fillId="9" borderId="3" xfId="0" applyFont="1" applyFill="1" applyBorder="1" applyAlignment="1">
      <alignment horizontal="left"/>
    </xf>
    <xf numFmtId="0" fontId="11" fillId="10" borderId="3" xfId="0" applyFont="1" applyFill="1" applyBorder="1"/>
    <xf numFmtId="0" fontId="11" fillId="10" borderId="3" xfId="0" applyFont="1" applyFill="1" applyBorder="1" applyAlignment="1">
      <alignment horizontal="left"/>
    </xf>
    <xf numFmtId="164" fontId="12" fillId="10" borderId="3" xfId="0" applyNumberFormat="1" applyFont="1" applyFill="1" applyBorder="1"/>
    <xf numFmtId="164" fontId="11" fillId="10" borderId="3" xfId="0" applyNumberFormat="1" applyFont="1" applyFill="1" applyBorder="1"/>
    <xf numFmtId="164" fontId="11" fillId="9" borderId="3" xfId="0" applyNumberFormat="1" applyFont="1" applyFill="1" applyBorder="1"/>
    <xf numFmtId="0" fontId="11" fillId="11" borderId="3" xfId="0" applyFont="1" applyFill="1" applyBorder="1"/>
    <xf numFmtId="0" fontId="11" fillId="11" borderId="3" xfId="0" applyFont="1" applyFill="1" applyBorder="1" applyAlignment="1">
      <alignment horizontal="left"/>
    </xf>
    <xf numFmtId="164" fontId="11" fillId="11" borderId="3" xfId="4" applyNumberFormat="1" applyFont="1" applyFill="1" applyBorder="1" applyAlignment="1">
      <alignment horizontal="right"/>
    </xf>
    <xf numFmtId="164" fontId="11" fillId="11" borderId="3" xfId="0" applyNumberFormat="1" applyFont="1" applyFill="1" applyBorder="1"/>
    <xf numFmtId="164" fontId="12" fillId="11" borderId="3" xfId="0" applyNumberFormat="1" applyFont="1" applyFill="1" applyBorder="1"/>
    <xf numFmtId="164" fontId="11" fillId="0" borderId="3" xfId="0" applyNumberFormat="1" applyFont="1" applyBorder="1"/>
    <xf numFmtId="0" fontId="11" fillId="12" borderId="3" xfId="0" applyFont="1" applyFill="1" applyBorder="1"/>
    <xf numFmtId="0" fontId="11" fillId="12" borderId="3" xfId="0" applyFont="1" applyFill="1" applyBorder="1" applyAlignment="1">
      <alignment horizontal="left"/>
    </xf>
    <xf numFmtId="164" fontId="12" fillId="12" borderId="3" xfId="0" applyNumberFormat="1" applyFont="1" applyFill="1" applyBorder="1"/>
    <xf numFmtId="0" fontId="9" fillId="9" borderId="3" xfId="4" applyFont="1" applyFill="1" applyBorder="1"/>
    <xf numFmtId="0" fontId="10" fillId="11" borderId="3" xfId="4" applyFont="1" applyFill="1" applyBorder="1"/>
    <xf numFmtId="44" fontId="0" fillId="0" borderId="0" xfId="0" applyNumberFormat="1" applyAlignment="1">
      <alignment horizontal="center"/>
    </xf>
    <xf numFmtId="44" fontId="4" fillId="2" borderId="2" xfId="2" applyNumberFormat="1" applyFont="1" applyAlignment="1">
      <alignment horizontal="center"/>
    </xf>
    <xf numFmtId="44" fontId="7" fillId="5" borderId="3" xfId="0" applyNumberFormat="1" applyFont="1" applyFill="1" applyBorder="1" applyAlignment="1">
      <alignment horizontal="right"/>
    </xf>
    <xf numFmtId="44" fontId="8" fillId="0" borderId="3" xfId="1" applyNumberFormat="1" applyFont="1" applyBorder="1" applyAlignment="1">
      <alignment horizontal="right"/>
    </xf>
    <xf numFmtId="44" fontId="4" fillId="3" borderId="4" xfId="3" applyNumberFormat="1" applyFont="1" applyBorder="1" applyAlignment="1">
      <alignment horizontal="right" vertical="center"/>
    </xf>
    <xf numFmtId="44" fontId="9" fillId="8" borderId="3" xfId="4" applyNumberFormat="1" applyFont="1" applyFill="1" applyBorder="1" applyAlignment="1">
      <alignment horizontal="right"/>
    </xf>
    <xf numFmtId="44" fontId="11" fillId="0" borderId="3" xfId="4" applyNumberFormat="1" applyFont="1" applyFill="1" applyBorder="1" applyAlignment="1">
      <alignment horizontal="right"/>
    </xf>
    <xf numFmtId="44" fontId="12" fillId="0" borderId="3" xfId="0" applyNumberFormat="1" applyFont="1" applyBorder="1"/>
    <xf numFmtId="44" fontId="12" fillId="6" borderId="3" xfId="0" applyNumberFormat="1" applyFont="1" applyFill="1" applyBorder="1"/>
    <xf numFmtId="44" fontId="0" fillId="0" borderId="0" xfId="0" applyNumberFormat="1"/>
    <xf numFmtId="0" fontId="11" fillId="0" borderId="3" xfId="0" applyFont="1" applyBorder="1" applyAlignment="1">
      <alignment wrapText="1"/>
    </xf>
    <xf numFmtId="44" fontId="0" fillId="0" borderId="3" xfId="0" applyNumberFormat="1" applyBorder="1"/>
    <xf numFmtId="4" fontId="4" fillId="8" borderId="3" xfId="0" applyNumberFormat="1" applyFont="1" applyFill="1" applyBorder="1"/>
    <xf numFmtId="44" fontId="4" fillId="0" borderId="3" xfId="0" applyNumberFormat="1" applyFont="1" applyBorder="1"/>
    <xf numFmtId="44" fontId="4" fillId="8" borderId="3" xfId="0" applyNumberFormat="1" applyFont="1" applyFill="1" applyBorder="1"/>
    <xf numFmtId="4" fontId="0" fillId="0" borderId="0" xfId="0" applyNumberFormat="1" applyAlignment="1">
      <alignment horizontal="center"/>
    </xf>
    <xf numFmtId="44" fontId="11" fillId="0" borderId="3" xfId="0" applyNumberFormat="1" applyFont="1" applyBorder="1"/>
    <xf numFmtId="0" fontId="0" fillId="0" borderId="0" xfId="0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4" fillId="0" borderId="0" xfId="0" applyFont="1" applyFill="1"/>
    <xf numFmtId="43" fontId="9" fillId="8" borderId="3" xfId="4" applyNumberFormat="1" applyFont="1" applyFill="1" applyBorder="1" applyAlignment="1">
      <alignment horizontal="right"/>
    </xf>
    <xf numFmtId="43" fontId="11" fillId="0" borderId="3" xfId="4" applyNumberFormat="1" applyFont="1" applyFill="1" applyBorder="1" applyAlignment="1">
      <alignment horizontal="right"/>
    </xf>
    <xf numFmtId="43" fontId="0" fillId="0" borderId="3" xfId="0" applyNumberFormat="1" applyBorder="1"/>
    <xf numFmtId="4" fontId="4" fillId="0" borderId="3" xfId="0" applyNumberFormat="1" applyFont="1" applyBorder="1"/>
    <xf numFmtId="0" fontId="4" fillId="13" borderId="4" xfId="3" applyFont="1" applyFill="1" applyBorder="1" applyAlignment="1">
      <alignment vertical="center"/>
    </xf>
    <xf numFmtId="0" fontId="4" fillId="13" borderId="4" xfId="3" applyFont="1" applyFill="1" applyBorder="1" applyAlignment="1">
      <alignment horizontal="left" vertical="center"/>
    </xf>
    <xf numFmtId="44" fontId="4" fillId="13" borderId="4" xfId="3" applyNumberFormat="1" applyFont="1" applyFill="1" applyBorder="1" applyAlignment="1">
      <alignment horizontal="right" vertical="center"/>
    </xf>
    <xf numFmtId="4" fontId="4" fillId="13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Border="1"/>
    <xf numFmtId="4" fontId="4" fillId="9" borderId="3" xfId="0" applyNumberFormat="1" applyFont="1" applyFill="1" applyBorder="1"/>
    <xf numFmtId="44" fontId="12" fillId="9" borderId="3" xfId="0" applyNumberFormat="1" applyFont="1" applyFill="1" applyBorder="1"/>
    <xf numFmtId="0" fontId="0" fillId="9" borderId="3" xfId="0" applyFill="1" applyBorder="1"/>
    <xf numFmtId="164" fontId="0" fillId="9" borderId="3" xfId="0" applyNumberFormat="1" applyFill="1" applyBorder="1"/>
    <xf numFmtId="44" fontId="4" fillId="9" borderId="3" xfId="0" applyNumberFormat="1" applyFont="1" applyFill="1" applyBorder="1"/>
    <xf numFmtId="0" fontId="12" fillId="9" borderId="3" xfId="0" applyFont="1" applyFill="1" applyBorder="1"/>
    <xf numFmtId="4" fontId="9" fillId="9" borderId="3" xfId="0" applyNumberFormat="1" applyFont="1" applyFill="1" applyBorder="1"/>
    <xf numFmtId="0" fontId="11" fillId="9" borderId="3" xfId="0" applyFont="1" applyFill="1" applyBorder="1" applyAlignment="1">
      <alignment wrapText="1"/>
    </xf>
    <xf numFmtId="0" fontId="11" fillId="0" borderId="3" xfId="0" applyFont="1" applyFill="1" applyBorder="1"/>
    <xf numFmtId="0" fontId="11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43" fontId="4" fillId="0" borderId="3" xfId="0" applyNumberFormat="1" applyFont="1" applyFill="1" applyBorder="1"/>
    <xf numFmtId="43" fontId="0" fillId="0" borderId="3" xfId="0" applyNumberFormat="1" applyFont="1" applyFill="1" applyBorder="1"/>
    <xf numFmtId="4" fontId="0" fillId="0" borderId="3" xfId="0" applyNumberFormat="1" applyFont="1" applyFill="1" applyBorder="1"/>
    <xf numFmtId="2" fontId="0" fillId="0" borderId="3" xfId="0" applyNumberFormat="1" applyBorder="1"/>
    <xf numFmtId="43" fontId="9" fillId="9" borderId="3" xfId="0" applyNumberFormat="1" applyFont="1" applyFill="1" applyBorder="1"/>
    <xf numFmtId="43" fontId="4" fillId="9" borderId="3" xfId="0" applyNumberFormat="1" applyFont="1" applyFill="1" applyBorder="1"/>
    <xf numFmtId="43" fontId="11" fillId="9" borderId="3" xfId="0" applyNumberFormat="1" applyFont="1" applyFill="1" applyBorder="1"/>
    <xf numFmtId="43" fontId="12" fillId="9" borderId="3" xfId="0" applyNumberFormat="1" applyFont="1" applyFill="1" applyBorder="1"/>
    <xf numFmtId="43" fontId="12" fillId="0" borderId="3" xfId="0" applyNumberFormat="1" applyFont="1" applyBorder="1"/>
    <xf numFmtId="164" fontId="4" fillId="9" borderId="3" xfId="0" applyNumberFormat="1" applyFont="1" applyFill="1" applyBorder="1"/>
    <xf numFmtId="164" fontId="4" fillId="0" borderId="3" xfId="0" applyNumberFormat="1" applyFont="1" applyFill="1" applyBorder="1"/>
    <xf numFmtId="44" fontId="0" fillId="9" borderId="3" xfId="0" applyNumberFormat="1" applyFill="1" applyBorder="1"/>
    <xf numFmtId="0" fontId="12" fillId="9" borderId="3" xfId="0" applyFont="1" applyFill="1" applyBorder="1" applyAlignment="1">
      <alignment horizontal="left"/>
    </xf>
    <xf numFmtId="43" fontId="0" fillId="6" borderId="3" xfId="0" applyNumberFormat="1" applyFill="1" applyBorder="1"/>
    <xf numFmtId="0" fontId="11" fillId="9" borderId="3" xfId="0" quotePrefix="1" applyFont="1" applyFill="1" applyBorder="1" applyAlignment="1">
      <alignment horizontal="left"/>
    </xf>
    <xf numFmtId="4" fontId="0" fillId="9" borderId="3" xfId="0" applyNumberFormat="1" applyFill="1" applyBorder="1"/>
    <xf numFmtId="0" fontId="0" fillId="0" borderId="3" xfId="0" applyBorder="1" applyAlignment="1">
      <alignment horizontal="left"/>
    </xf>
    <xf numFmtId="4" fontId="4" fillId="3" borderId="4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3">
    <cellStyle name="40% - Énfasis1" xfId="4" builtinId="31"/>
    <cellStyle name="Celda de comprobación" xfId="2" builtinId="23"/>
    <cellStyle name="Encabezado 1" xfId="1" builtinId="16"/>
    <cellStyle name="Énfasis1" xfId="3" builtinId="29"/>
    <cellStyle name="Millares 2" xfId="5"/>
    <cellStyle name="Millares 3" xfId="6"/>
    <cellStyle name="Normal" xfId="0" builtinId="0"/>
    <cellStyle name="Normal 10" xfId="7"/>
    <cellStyle name="Normal 11" xfId="8"/>
    <cellStyle name="Normal 2" xfId="9"/>
    <cellStyle name="Normal 2 2" xfId="10"/>
    <cellStyle name="Normal 2 2 2" xfId="11"/>
    <cellStyle name="Normal 3" xfId="12"/>
    <cellStyle name="Normal 3 2" xfId="13"/>
    <cellStyle name="Normal 3 2 2" xfId="14"/>
    <cellStyle name="Normal 4" xfId="15"/>
    <cellStyle name="Normal 4 2" xfId="16"/>
    <cellStyle name="Normal 5" xfId="17"/>
    <cellStyle name="Normal 6" xfId="18"/>
    <cellStyle name="Normal 6 2" xfId="19"/>
    <cellStyle name="Normal 7" xfId="20"/>
    <cellStyle name="Normal 8" xfId="21"/>
    <cellStyle name="Normal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129</xdr:row>
      <xdr:rowOff>56032</xdr:rowOff>
    </xdr:from>
    <xdr:to>
      <xdr:col>1</xdr:col>
      <xdr:colOff>2319618</xdr:colOff>
      <xdr:row>133</xdr:row>
      <xdr:rowOff>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2353" y="25179620"/>
          <a:ext cx="2655794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__________________________________</a:t>
          </a:r>
        </a:p>
        <a:p>
          <a:r>
            <a:rPr lang="es-ES" sz="1100"/>
            <a:t>C.</a:t>
          </a:r>
          <a:r>
            <a:rPr lang="es-ES" sz="1100" baseline="0"/>
            <a:t> SANDRA MARGARITA TORRES SALAZAR</a:t>
          </a:r>
        </a:p>
        <a:p>
          <a:pPr algn="ctr"/>
          <a:r>
            <a:rPr lang="es-ES" sz="1100" baseline="0"/>
            <a:t>PRESIDENTE MUNICIPAL</a:t>
          </a:r>
          <a:endParaRPr lang="es-ES" sz="1100"/>
        </a:p>
      </xdr:txBody>
    </xdr:sp>
    <xdr:clientData/>
  </xdr:twoCellAnchor>
  <xdr:twoCellAnchor>
    <xdr:from>
      <xdr:col>1</xdr:col>
      <xdr:colOff>2667005</xdr:colOff>
      <xdr:row>129</xdr:row>
      <xdr:rowOff>78448</xdr:rowOff>
    </xdr:from>
    <xdr:to>
      <xdr:col>3</xdr:col>
      <xdr:colOff>347387</xdr:colOff>
      <xdr:row>133</xdr:row>
      <xdr:rowOff>22419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675534" y="25202036"/>
          <a:ext cx="2655794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__________________________________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JUAN CARLOS OYERVIDEZ RAMOS</a:t>
          </a:r>
        </a:p>
        <a:p>
          <a:pPr algn="ctr"/>
          <a:r>
            <a:rPr lang="es-ES" sz="1100" baseline="0"/>
            <a:t>SECRETARIO DE AYUNTAMIENTO</a:t>
          </a:r>
          <a:endParaRPr lang="es-ES" sz="1100"/>
        </a:p>
      </xdr:txBody>
    </xdr:sp>
    <xdr:clientData/>
  </xdr:twoCellAnchor>
  <xdr:twoCellAnchor>
    <xdr:from>
      <xdr:col>0</xdr:col>
      <xdr:colOff>661147</xdr:colOff>
      <xdr:row>141</xdr:row>
      <xdr:rowOff>56036</xdr:rowOff>
    </xdr:from>
    <xdr:to>
      <xdr:col>1</xdr:col>
      <xdr:colOff>2308412</xdr:colOff>
      <xdr:row>145</xdr:row>
      <xdr:rowOff>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61147" y="27465624"/>
          <a:ext cx="2655794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MARLEN ISABEL TORRES ESPINOZA</a:t>
          </a:r>
        </a:p>
        <a:p>
          <a:pPr algn="ctr"/>
          <a:r>
            <a:rPr lang="es-ES" sz="1100" baseline="0"/>
            <a:t>TESORERO MUNICIPAL</a:t>
          </a:r>
          <a:endParaRPr lang="es-ES" sz="1100"/>
        </a:p>
      </xdr:txBody>
    </xdr:sp>
    <xdr:clientData/>
  </xdr:twoCellAnchor>
  <xdr:twoCellAnchor>
    <xdr:from>
      <xdr:col>1</xdr:col>
      <xdr:colOff>2700617</xdr:colOff>
      <xdr:row>141</xdr:row>
      <xdr:rowOff>44829</xdr:rowOff>
    </xdr:from>
    <xdr:to>
      <xdr:col>3</xdr:col>
      <xdr:colOff>537882</xdr:colOff>
      <xdr:row>144</xdr:row>
      <xdr:rowOff>179300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709146" y="27454417"/>
          <a:ext cx="2812677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    ___________________________________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KARINA DEL SOCORRO PINEDA HERNANDEZ</a:t>
          </a:r>
        </a:p>
        <a:p>
          <a:pPr algn="ctr"/>
          <a:r>
            <a:rPr lang="es-ES" sz="1100" baseline="0"/>
            <a:t>SINDICO MUNICIPAL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128</xdr:row>
      <xdr:rowOff>56032</xdr:rowOff>
    </xdr:from>
    <xdr:to>
      <xdr:col>1</xdr:col>
      <xdr:colOff>2319618</xdr:colOff>
      <xdr:row>132</xdr:row>
      <xdr:rowOff>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72353" y="20782432"/>
          <a:ext cx="2656915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__________________________________</a:t>
          </a:r>
        </a:p>
        <a:p>
          <a:r>
            <a:rPr lang="es-ES" sz="1100"/>
            <a:t>C.</a:t>
          </a:r>
          <a:r>
            <a:rPr lang="es-ES" sz="1100" baseline="0"/>
            <a:t> SANDRA MARGARITA TORRES SALAZAR</a:t>
          </a:r>
        </a:p>
        <a:p>
          <a:pPr algn="ctr"/>
          <a:r>
            <a:rPr lang="es-ES" sz="1100" baseline="0"/>
            <a:t>PRESIDENTE MUNICIPAL</a:t>
          </a:r>
          <a:endParaRPr lang="es-ES" sz="1100"/>
        </a:p>
      </xdr:txBody>
    </xdr:sp>
    <xdr:clientData/>
  </xdr:twoCellAnchor>
  <xdr:twoCellAnchor>
    <xdr:from>
      <xdr:col>1</xdr:col>
      <xdr:colOff>2935946</xdr:colOff>
      <xdr:row>128</xdr:row>
      <xdr:rowOff>33624</xdr:rowOff>
    </xdr:from>
    <xdr:to>
      <xdr:col>3</xdr:col>
      <xdr:colOff>616328</xdr:colOff>
      <xdr:row>131</xdr:row>
      <xdr:rowOff>168095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3944475" y="20775712"/>
          <a:ext cx="2655794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__________________________________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JUAN CARLOS OYERVIDEZ RAMOS</a:t>
          </a:r>
        </a:p>
        <a:p>
          <a:pPr algn="ctr"/>
          <a:r>
            <a:rPr lang="es-ES" sz="1100" baseline="0"/>
            <a:t>SECRETARIO DE AYUNTAMIENTO</a:t>
          </a:r>
          <a:endParaRPr lang="es-ES" sz="1100"/>
        </a:p>
      </xdr:txBody>
    </xdr:sp>
    <xdr:clientData/>
  </xdr:twoCellAnchor>
  <xdr:twoCellAnchor>
    <xdr:from>
      <xdr:col>0</xdr:col>
      <xdr:colOff>661147</xdr:colOff>
      <xdr:row>140</xdr:row>
      <xdr:rowOff>56036</xdr:rowOff>
    </xdr:from>
    <xdr:to>
      <xdr:col>1</xdr:col>
      <xdr:colOff>2308412</xdr:colOff>
      <xdr:row>144</xdr:row>
      <xdr:rowOff>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661147" y="23068436"/>
          <a:ext cx="2656915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MARLEN ISABEL TORRES ESPINOZA</a:t>
          </a:r>
        </a:p>
        <a:p>
          <a:pPr algn="ctr"/>
          <a:r>
            <a:rPr lang="es-ES" sz="1100" baseline="0"/>
            <a:t>TESORERO MUNICIPAL</a:t>
          </a:r>
          <a:endParaRPr lang="es-ES" sz="1100"/>
        </a:p>
      </xdr:txBody>
    </xdr:sp>
    <xdr:clientData/>
  </xdr:twoCellAnchor>
  <xdr:twoCellAnchor>
    <xdr:from>
      <xdr:col>1</xdr:col>
      <xdr:colOff>2723029</xdr:colOff>
      <xdr:row>140</xdr:row>
      <xdr:rowOff>78446</xdr:rowOff>
    </xdr:from>
    <xdr:to>
      <xdr:col>3</xdr:col>
      <xdr:colOff>560294</xdr:colOff>
      <xdr:row>144</xdr:row>
      <xdr:rowOff>22417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3731558" y="23106534"/>
          <a:ext cx="2812677" cy="705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/>
            <a:t>    ___________________________________</a:t>
          </a:r>
        </a:p>
        <a:p>
          <a:pPr algn="ctr"/>
          <a:r>
            <a:rPr lang="es-ES" sz="1100"/>
            <a:t>C.</a:t>
          </a:r>
          <a:r>
            <a:rPr lang="es-ES" sz="1100" baseline="0"/>
            <a:t> KARINA DEL SOCORRO PINEDA HERNANDEZ</a:t>
          </a:r>
        </a:p>
        <a:p>
          <a:pPr algn="ctr"/>
          <a:r>
            <a:rPr lang="es-ES" sz="1100" baseline="0"/>
            <a:t>SINDICO MUNICIPAL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36"/>
  <sheetViews>
    <sheetView zoomScale="85" zoomScaleNormal="85" workbookViewId="0">
      <selection sqref="A1:D1048576"/>
    </sheetView>
  </sheetViews>
  <sheetFormatPr baseColWidth="10" defaultRowHeight="15" x14ac:dyDescent="0.25"/>
  <cols>
    <col min="1" max="1" width="15.140625" bestFit="1" customWidth="1"/>
    <col min="2" max="2" width="65.85546875" customWidth="1"/>
    <col min="3" max="3" width="8.7109375" style="27" customWidth="1"/>
    <col min="4" max="4" width="20.28515625" style="28" customWidth="1"/>
    <col min="6" max="6" width="13.7109375" bestFit="1" customWidth="1"/>
  </cols>
  <sheetData>
    <row r="1" spans="1:4" s="1" customFormat="1" ht="15.75" x14ac:dyDescent="0.25">
      <c r="A1" s="130" t="s">
        <v>100</v>
      </c>
      <c r="B1" s="130"/>
      <c r="C1" s="130"/>
      <c r="D1" s="130"/>
    </row>
    <row r="2" spans="1:4" s="1" customFormat="1" ht="15.75" x14ac:dyDescent="0.25">
      <c r="A2" s="130" t="s">
        <v>155</v>
      </c>
      <c r="B2" s="130"/>
      <c r="C2" s="130"/>
      <c r="D2" s="130"/>
    </row>
    <row r="3" spans="1:4" s="1" customFormat="1" ht="15.75" x14ac:dyDescent="0.25">
      <c r="A3" s="130" t="s">
        <v>0</v>
      </c>
      <c r="B3" s="130"/>
      <c r="C3" s="130"/>
      <c r="D3" s="130"/>
    </row>
    <row r="4" spans="1:4" s="1" customFormat="1" ht="20.25" customHeight="1" thickBot="1" x14ac:dyDescent="0.3">
      <c r="D4" s="2"/>
    </row>
    <row r="5" spans="1:4" ht="16.5" thickTop="1" thickBot="1" x14ac:dyDescent="0.3">
      <c r="A5" s="3" t="s">
        <v>1</v>
      </c>
      <c r="B5" s="3" t="s">
        <v>2</v>
      </c>
      <c r="C5" s="3" t="s">
        <v>3</v>
      </c>
      <c r="D5" s="3" t="s">
        <v>4</v>
      </c>
    </row>
    <row r="6" spans="1:4" ht="15.75" thickTop="1" x14ac:dyDescent="0.25">
      <c r="A6" s="4"/>
      <c r="B6" s="4" t="s">
        <v>5</v>
      </c>
      <c r="C6" s="5"/>
      <c r="D6" s="6">
        <f>D8+D81+D117</f>
        <v>92273630.819999993</v>
      </c>
    </row>
    <row r="7" spans="1:4" ht="15.75" x14ac:dyDescent="0.25">
      <c r="A7" s="7">
        <v>40000000</v>
      </c>
      <c r="B7" s="7" t="s">
        <v>6</v>
      </c>
      <c r="C7" s="8"/>
      <c r="D7" s="9"/>
    </row>
    <row r="8" spans="1:4" ht="25.5" customHeight="1" x14ac:dyDescent="0.25">
      <c r="A8" s="10">
        <v>41000000</v>
      </c>
      <c r="B8" s="10" t="s">
        <v>7</v>
      </c>
      <c r="C8" s="11"/>
      <c r="D8" s="12">
        <f>D9+D27+D57+D69</f>
        <v>1018645.5</v>
      </c>
    </row>
    <row r="9" spans="1:4" x14ac:dyDescent="0.25">
      <c r="A9" s="45">
        <v>41100000</v>
      </c>
      <c r="B9" s="46" t="s">
        <v>8</v>
      </c>
      <c r="C9" s="47">
        <v>1000</v>
      </c>
      <c r="D9" s="48">
        <f>D12+D21</f>
        <v>470613</v>
      </c>
    </row>
    <row r="10" spans="1:4" x14ac:dyDescent="0.25">
      <c r="A10" s="17">
        <v>41110000</v>
      </c>
      <c r="B10" s="17" t="s">
        <v>9</v>
      </c>
      <c r="C10" s="18">
        <v>1100</v>
      </c>
      <c r="D10" s="19"/>
    </row>
    <row r="11" spans="1:4" x14ac:dyDescent="0.25">
      <c r="A11" s="17">
        <v>41111000</v>
      </c>
      <c r="B11" s="17" t="s">
        <v>10</v>
      </c>
      <c r="C11" s="18">
        <v>111</v>
      </c>
      <c r="D11" s="20"/>
    </row>
    <row r="12" spans="1:4" x14ac:dyDescent="0.25">
      <c r="A12" s="17">
        <v>41120000</v>
      </c>
      <c r="B12" s="17" t="s">
        <v>11</v>
      </c>
      <c r="C12" s="18">
        <v>1200</v>
      </c>
      <c r="D12" s="20">
        <f>SUM(D13+D19)</f>
        <v>459867</v>
      </c>
    </row>
    <row r="13" spans="1:4" x14ac:dyDescent="0.25">
      <c r="A13" s="53">
        <v>41121000</v>
      </c>
      <c r="B13" s="53" t="s">
        <v>12</v>
      </c>
      <c r="C13" s="54">
        <v>121</v>
      </c>
      <c r="D13" s="59">
        <f>SUM(D14:D18)</f>
        <v>448905</v>
      </c>
    </row>
    <row r="14" spans="1:4" x14ac:dyDescent="0.25">
      <c r="A14" s="21">
        <v>41121001</v>
      </c>
      <c r="B14" s="21" t="s">
        <v>13</v>
      </c>
      <c r="C14" s="22" t="s">
        <v>14</v>
      </c>
      <c r="D14" s="20">
        <v>441720</v>
      </c>
    </row>
    <row r="15" spans="1:4" x14ac:dyDescent="0.25">
      <c r="A15" s="21">
        <v>41121002</v>
      </c>
      <c r="B15" s="21" t="s">
        <v>15</v>
      </c>
      <c r="C15" s="22" t="s">
        <v>16</v>
      </c>
      <c r="D15" s="20">
        <v>7185</v>
      </c>
    </row>
    <row r="16" spans="1:4" x14ac:dyDescent="0.25">
      <c r="A16" s="21">
        <v>41121003</v>
      </c>
      <c r="B16" s="21" t="s">
        <v>17</v>
      </c>
      <c r="C16" s="22" t="s">
        <v>18</v>
      </c>
      <c r="D16" s="20"/>
    </row>
    <row r="17" spans="1:4" x14ac:dyDescent="0.25">
      <c r="A17" s="21">
        <v>41121004</v>
      </c>
      <c r="B17" s="21" t="s">
        <v>19</v>
      </c>
      <c r="C17" s="22">
        <v>12104</v>
      </c>
      <c r="D17" s="20"/>
    </row>
    <row r="18" spans="1:4" x14ac:dyDescent="0.25">
      <c r="A18" s="21">
        <v>41121005</v>
      </c>
      <c r="B18" s="21" t="s">
        <v>101</v>
      </c>
      <c r="C18" s="22" t="s">
        <v>20</v>
      </c>
      <c r="D18" s="20"/>
    </row>
    <row r="19" spans="1:4" s="23" customFormat="1" x14ac:dyDescent="0.25">
      <c r="A19" s="55">
        <v>41122000</v>
      </c>
      <c r="B19" s="55" t="s">
        <v>21</v>
      </c>
      <c r="C19" s="56">
        <v>122</v>
      </c>
      <c r="D19" s="58">
        <f>SUM(D20)</f>
        <v>10962</v>
      </c>
    </row>
    <row r="20" spans="1:4" x14ac:dyDescent="0.25">
      <c r="A20" s="21">
        <v>41122001</v>
      </c>
      <c r="B20" s="21" t="s">
        <v>22</v>
      </c>
      <c r="C20" s="22" t="s">
        <v>23</v>
      </c>
      <c r="D20" s="20">
        <v>10962</v>
      </c>
    </row>
    <row r="21" spans="1:4" x14ac:dyDescent="0.25">
      <c r="A21" s="17">
        <v>41170000</v>
      </c>
      <c r="B21" s="17" t="s">
        <v>24</v>
      </c>
      <c r="C21" s="18">
        <v>1700</v>
      </c>
      <c r="D21" s="58">
        <f>SUM(D22+D25)</f>
        <v>10746</v>
      </c>
    </row>
    <row r="22" spans="1:4" s="52" customFormat="1" x14ac:dyDescent="0.25">
      <c r="A22" s="55">
        <v>41171000</v>
      </c>
      <c r="B22" s="55" t="s">
        <v>25</v>
      </c>
      <c r="C22" s="56">
        <v>171</v>
      </c>
      <c r="D22" s="58">
        <f>SUM(D23:D24)</f>
        <v>10746</v>
      </c>
    </row>
    <row r="23" spans="1:4" s="52" customFormat="1" x14ac:dyDescent="0.25">
      <c r="A23" s="38">
        <v>41171001</v>
      </c>
      <c r="B23" s="38" t="s">
        <v>26</v>
      </c>
      <c r="C23" s="39" t="s">
        <v>27</v>
      </c>
      <c r="D23" s="40">
        <v>2646</v>
      </c>
    </row>
    <row r="24" spans="1:4" s="52" customFormat="1" x14ac:dyDescent="0.25">
      <c r="A24" s="38">
        <v>41171003</v>
      </c>
      <c r="B24" s="38" t="s">
        <v>28</v>
      </c>
      <c r="C24" s="39" t="s">
        <v>29</v>
      </c>
      <c r="D24" s="40">
        <v>8100</v>
      </c>
    </row>
    <row r="25" spans="1:4" s="52" customFormat="1" x14ac:dyDescent="0.25">
      <c r="A25" s="41">
        <v>41172000</v>
      </c>
      <c r="B25" s="41" t="s">
        <v>30</v>
      </c>
      <c r="C25" s="42">
        <v>172</v>
      </c>
      <c r="D25" s="40"/>
    </row>
    <row r="26" spans="1:4" s="52" customFormat="1" x14ac:dyDescent="0.25">
      <c r="A26" s="38">
        <v>41172001</v>
      </c>
      <c r="B26" s="38" t="s">
        <v>31</v>
      </c>
      <c r="C26" s="43" t="s">
        <v>32</v>
      </c>
      <c r="D26" s="40"/>
    </row>
    <row r="27" spans="1:4" x14ac:dyDescent="0.25">
      <c r="A27" s="13">
        <v>41400000</v>
      </c>
      <c r="B27" s="14" t="s">
        <v>33</v>
      </c>
      <c r="C27" s="15">
        <v>4000</v>
      </c>
      <c r="D27" s="16">
        <f>D31+D33+D39+D46+D48+D50+D53+D54++D55+D56+D37++D29</f>
        <v>358121</v>
      </c>
    </row>
    <row r="28" spans="1:4" x14ac:dyDescent="0.25">
      <c r="A28" s="17">
        <v>41410000</v>
      </c>
      <c r="B28" s="17" t="s">
        <v>34</v>
      </c>
      <c r="C28" s="18">
        <v>4100</v>
      </c>
      <c r="D28" s="20"/>
    </row>
    <row r="29" spans="1:4" x14ac:dyDescent="0.25">
      <c r="A29" s="17">
        <v>41411000</v>
      </c>
      <c r="B29" s="17" t="s">
        <v>35</v>
      </c>
      <c r="C29" s="18">
        <v>411</v>
      </c>
      <c r="D29" s="20"/>
    </row>
    <row r="30" spans="1:4" x14ac:dyDescent="0.25">
      <c r="A30" s="17">
        <v>41430000</v>
      </c>
      <c r="B30" s="17" t="s">
        <v>36</v>
      </c>
      <c r="C30" s="18">
        <v>4300</v>
      </c>
      <c r="D30" s="20"/>
    </row>
    <row r="31" spans="1:4" x14ac:dyDescent="0.25">
      <c r="A31" s="55">
        <v>41431000</v>
      </c>
      <c r="B31" s="55" t="s">
        <v>102</v>
      </c>
      <c r="C31" s="56">
        <v>431</v>
      </c>
      <c r="D31" s="58">
        <f>SUM(D32)</f>
        <v>4050</v>
      </c>
    </row>
    <row r="32" spans="1:4" x14ac:dyDescent="0.25">
      <c r="A32" s="21">
        <v>41431001</v>
      </c>
      <c r="B32" s="21" t="s">
        <v>103</v>
      </c>
      <c r="C32" s="22">
        <v>43101</v>
      </c>
      <c r="D32" s="20">
        <v>4050</v>
      </c>
    </row>
    <row r="33" spans="1:4" x14ac:dyDescent="0.25">
      <c r="A33" s="55">
        <v>41432000</v>
      </c>
      <c r="B33" s="55" t="s">
        <v>37</v>
      </c>
      <c r="C33" s="56">
        <v>432</v>
      </c>
      <c r="D33" s="57">
        <f>SUM(D34:D36)</f>
        <v>20960</v>
      </c>
    </row>
    <row r="34" spans="1:4" x14ac:dyDescent="0.25">
      <c r="A34" s="21">
        <v>41432001</v>
      </c>
      <c r="B34" s="21" t="s">
        <v>104</v>
      </c>
      <c r="C34" s="22">
        <v>43201</v>
      </c>
      <c r="D34" s="20">
        <v>8000</v>
      </c>
    </row>
    <row r="35" spans="1:4" x14ac:dyDescent="0.25">
      <c r="A35" s="21">
        <v>41432002</v>
      </c>
      <c r="B35" s="21" t="s">
        <v>38</v>
      </c>
      <c r="C35" s="22">
        <v>43202</v>
      </c>
      <c r="D35" s="20">
        <v>12960</v>
      </c>
    </row>
    <row r="36" spans="1:4" x14ac:dyDescent="0.25">
      <c r="A36" s="21">
        <v>41432003</v>
      </c>
      <c r="B36" s="21" t="s">
        <v>105</v>
      </c>
      <c r="C36" s="22">
        <v>43203</v>
      </c>
      <c r="D36" s="20"/>
    </row>
    <row r="37" spans="1:4" x14ac:dyDescent="0.25">
      <c r="A37" s="55">
        <v>41433000</v>
      </c>
      <c r="B37" s="55" t="s">
        <v>39</v>
      </c>
      <c r="C37" s="56">
        <v>433</v>
      </c>
      <c r="D37" s="57">
        <f>SUM(D38)</f>
        <v>12960</v>
      </c>
    </row>
    <row r="38" spans="1:4" x14ac:dyDescent="0.25">
      <c r="A38" s="21">
        <v>41433001</v>
      </c>
      <c r="B38" s="21" t="s">
        <v>106</v>
      </c>
      <c r="C38" s="22" t="s">
        <v>40</v>
      </c>
      <c r="D38" s="20">
        <v>12960</v>
      </c>
    </row>
    <row r="39" spans="1:4" x14ac:dyDescent="0.25">
      <c r="A39" s="55">
        <v>41434000</v>
      </c>
      <c r="B39" s="55" t="s">
        <v>107</v>
      </c>
      <c r="C39" s="56">
        <v>434</v>
      </c>
      <c r="D39" s="58">
        <f>SUM(D40:D45)</f>
        <v>293480</v>
      </c>
    </row>
    <row r="40" spans="1:4" x14ac:dyDescent="0.25">
      <c r="A40" s="21">
        <v>41434001</v>
      </c>
      <c r="B40" s="21" t="s">
        <v>108</v>
      </c>
      <c r="C40" s="22">
        <v>43401</v>
      </c>
      <c r="D40" s="20">
        <v>64800</v>
      </c>
    </row>
    <row r="41" spans="1:4" x14ac:dyDescent="0.25">
      <c r="A41" s="21">
        <v>41434002</v>
      </c>
      <c r="B41" s="21" t="s">
        <v>109</v>
      </c>
      <c r="C41" s="22">
        <v>43402</v>
      </c>
      <c r="D41" s="20">
        <v>32400</v>
      </c>
    </row>
    <row r="42" spans="1:4" x14ac:dyDescent="0.25">
      <c r="A42" s="21">
        <v>41434003</v>
      </c>
      <c r="B42" s="29" t="s">
        <v>111</v>
      </c>
      <c r="C42" s="22">
        <v>43403</v>
      </c>
      <c r="D42" s="20">
        <v>49680</v>
      </c>
    </row>
    <row r="43" spans="1:4" x14ac:dyDescent="0.25">
      <c r="A43" s="21">
        <v>41434004</v>
      </c>
      <c r="B43" s="21" t="s">
        <v>112</v>
      </c>
      <c r="C43" s="22">
        <v>43404</v>
      </c>
      <c r="D43" s="20">
        <v>22680</v>
      </c>
    </row>
    <row r="44" spans="1:4" x14ac:dyDescent="0.25">
      <c r="A44" s="21">
        <v>41434005</v>
      </c>
      <c r="B44" s="21" t="s">
        <v>108</v>
      </c>
      <c r="C44" s="22">
        <v>43405</v>
      </c>
      <c r="D44" s="20">
        <v>74240</v>
      </c>
    </row>
    <row r="45" spans="1:4" x14ac:dyDescent="0.25">
      <c r="A45" s="21">
        <v>41434006</v>
      </c>
      <c r="B45" s="21" t="s">
        <v>110</v>
      </c>
      <c r="C45" s="22">
        <v>43406</v>
      </c>
      <c r="D45" s="20">
        <v>49680</v>
      </c>
    </row>
    <row r="46" spans="1:4" x14ac:dyDescent="0.25">
      <c r="A46" s="55">
        <v>41435000</v>
      </c>
      <c r="B46" s="55" t="s">
        <v>41</v>
      </c>
      <c r="C46" s="56">
        <v>435</v>
      </c>
      <c r="D46" s="58">
        <f>SUM(D47)</f>
        <v>7371</v>
      </c>
    </row>
    <row r="47" spans="1:4" x14ac:dyDescent="0.25">
      <c r="A47" s="21">
        <v>41435001</v>
      </c>
      <c r="B47" s="21" t="s">
        <v>42</v>
      </c>
      <c r="C47" s="22" t="s">
        <v>43</v>
      </c>
      <c r="D47" s="20">
        <v>7371</v>
      </c>
    </row>
    <row r="48" spans="1:4" x14ac:dyDescent="0.25">
      <c r="A48" s="55">
        <v>41436000</v>
      </c>
      <c r="B48" s="55" t="s">
        <v>44</v>
      </c>
      <c r="C48" s="56">
        <v>436</v>
      </c>
      <c r="D48" s="57">
        <f>SUM(D49)</f>
        <v>0</v>
      </c>
    </row>
    <row r="49" spans="1:4" x14ac:dyDescent="0.25">
      <c r="A49" s="21">
        <v>41436001</v>
      </c>
      <c r="B49" s="21" t="s">
        <v>113</v>
      </c>
      <c r="C49" s="22" t="s">
        <v>45</v>
      </c>
      <c r="D49" s="20"/>
    </row>
    <row r="50" spans="1:4" x14ac:dyDescent="0.25">
      <c r="A50" s="55">
        <v>41437000</v>
      </c>
      <c r="B50" s="55" t="s">
        <v>46</v>
      </c>
      <c r="C50" s="56">
        <v>437</v>
      </c>
      <c r="D50" s="58">
        <f>D51+D52</f>
        <v>7300</v>
      </c>
    </row>
    <row r="51" spans="1:4" x14ac:dyDescent="0.25">
      <c r="A51" s="21">
        <v>41437001</v>
      </c>
      <c r="B51" s="21" t="s">
        <v>114</v>
      </c>
      <c r="C51" s="22" t="s">
        <v>47</v>
      </c>
      <c r="D51" s="20">
        <v>4000</v>
      </c>
    </row>
    <row r="52" spans="1:4" x14ac:dyDescent="0.25">
      <c r="A52" s="21">
        <v>41437002</v>
      </c>
      <c r="B52" s="21" t="s">
        <v>115</v>
      </c>
      <c r="C52" s="22" t="s">
        <v>48</v>
      </c>
      <c r="D52" s="20">
        <v>3300</v>
      </c>
    </row>
    <row r="53" spans="1:4" x14ac:dyDescent="0.25">
      <c r="A53" s="17">
        <v>41438000</v>
      </c>
      <c r="B53" s="17" t="s">
        <v>49</v>
      </c>
      <c r="C53" s="18">
        <v>438</v>
      </c>
      <c r="D53" s="20"/>
    </row>
    <row r="54" spans="1:4" x14ac:dyDescent="0.25">
      <c r="A54" s="55">
        <v>41439000</v>
      </c>
      <c r="B54" s="55" t="s">
        <v>50</v>
      </c>
      <c r="C54" s="56">
        <v>439</v>
      </c>
      <c r="D54" s="58">
        <v>12000</v>
      </c>
    </row>
    <row r="55" spans="1:4" x14ac:dyDescent="0.25">
      <c r="A55" s="17">
        <v>41440000</v>
      </c>
      <c r="B55" s="17" t="s">
        <v>51</v>
      </c>
      <c r="C55" s="18">
        <v>4400</v>
      </c>
      <c r="D55" s="20"/>
    </row>
    <row r="56" spans="1:4" x14ac:dyDescent="0.25">
      <c r="A56" s="17">
        <v>41441000</v>
      </c>
      <c r="B56" s="17" t="s">
        <v>52</v>
      </c>
      <c r="C56" s="18">
        <v>441</v>
      </c>
      <c r="D56" s="20"/>
    </row>
    <row r="57" spans="1:4" x14ac:dyDescent="0.25">
      <c r="A57" s="13">
        <v>41500000</v>
      </c>
      <c r="B57" s="14" t="s">
        <v>53</v>
      </c>
      <c r="C57" s="15">
        <v>5000</v>
      </c>
      <c r="D57" s="16">
        <f>SUM(D64+D67)</f>
        <v>62647.5</v>
      </c>
    </row>
    <row r="58" spans="1:4" x14ac:dyDescent="0.25">
      <c r="A58" s="17">
        <v>41510000</v>
      </c>
      <c r="B58" s="17" t="s">
        <v>54</v>
      </c>
      <c r="C58" s="18">
        <v>5100</v>
      </c>
      <c r="D58" s="20"/>
    </row>
    <row r="59" spans="1:4" x14ac:dyDescent="0.25">
      <c r="A59" s="17">
        <v>41511000</v>
      </c>
      <c r="B59" s="17" t="s">
        <v>55</v>
      </c>
      <c r="C59" s="18">
        <v>511</v>
      </c>
      <c r="D59" s="20">
        <v>0</v>
      </c>
    </row>
    <row r="60" spans="1:4" x14ac:dyDescent="0.25">
      <c r="A60" s="17">
        <v>41512000</v>
      </c>
      <c r="B60" s="17" t="s">
        <v>56</v>
      </c>
      <c r="C60" s="18">
        <v>512</v>
      </c>
      <c r="D60" s="20"/>
    </row>
    <row r="61" spans="1:4" x14ac:dyDescent="0.25">
      <c r="A61" s="17">
        <v>41520000</v>
      </c>
      <c r="B61" s="17" t="s">
        <v>57</v>
      </c>
      <c r="C61" s="18">
        <v>5200</v>
      </c>
      <c r="D61" s="20"/>
    </row>
    <row r="62" spans="1:4" x14ac:dyDescent="0.25">
      <c r="A62" s="17">
        <v>41521000</v>
      </c>
      <c r="B62" s="17" t="s">
        <v>58</v>
      </c>
      <c r="C62" s="18">
        <v>521</v>
      </c>
      <c r="D62" s="20"/>
    </row>
    <row r="63" spans="1:4" x14ac:dyDescent="0.25">
      <c r="A63" s="17">
        <v>41590000</v>
      </c>
      <c r="B63" s="17" t="s">
        <v>59</v>
      </c>
      <c r="C63" s="18">
        <v>5900</v>
      </c>
      <c r="D63" s="20"/>
    </row>
    <row r="64" spans="1:4" x14ac:dyDescent="0.25">
      <c r="A64" s="55">
        <v>41591000</v>
      </c>
      <c r="B64" s="55" t="s">
        <v>59</v>
      </c>
      <c r="C64" s="56">
        <v>591</v>
      </c>
      <c r="D64" s="58">
        <f>SUM(D65:D66)</f>
        <v>62647.5</v>
      </c>
    </row>
    <row r="65" spans="1:4" x14ac:dyDescent="0.25">
      <c r="A65" s="21">
        <v>41591001</v>
      </c>
      <c r="B65" s="21" t="s">
        <v>116</v>
      </c>
      <c r="C65" s="18">
        <v>59101</v>
      </c>
      <c r="D65" s="20">
        <v>19440</v>
      </c>
    </row>
    <row r="66" spans="1:4" x14ac:dyDescent="0.25">
      <c r="A66" s="21">
        <v>41591002</v>
      </c>
      <c r="B66" s="21" t="s">
        <v>117</v>
      </c>
      <c r="C66" s="18">
        <v>59102</v>
      </c>
      <c r="D66" s="20">
        <v>43207.5</v>
      </c>
    </row>
    <row r="67" spans="1:4" x14ac:dyDescent="0.25">
      <c r="A67" s="55">
        <v>41592000</v>
      </c>
      <c r="B67" s="55" t="s">
        <v>118</v>
      </c>
      <c r="C67" s="56">
        <v>592</v>
      </c>
      <c r="D67" s="57"/>
    </row>
    <row r="68" spans="1:4" x14ac:dyDescent="0.25">
      <c r="A68" s="21">
        <v>41592001</v>
      </c>
      <c r="B68" s="21" t="s">
        <v>60</v>
      </c>
      <c r="C68" s="18">
        <v>59201</v>
      </c>
      <c r="D68" s="20"/>
    </row>
    <row r="69" spans="1:4" x14ac:dyDescent="0.25">
      <c r="A69" s="13">
        <v>41600000</v>
      </c>
      <c r="B69" s="14" t="s">
        <v>61</v>
      </c>
      <c r="C69" s="15">
        <v>6000</v>
      </c>
      <c r="D69" s="16">
        <f>SUM(D71+D76)</f>
        <v>127264</v>
      </c>
    </row>
    <row r="70" spans="1:4" x14ac:dyDescent="0.25">
      <c r="A70" s="17">
        <v>41620000</v>
      </c>
      <c r="B70" s="17" t="s">
        <v>62</v>
      </c>
      <c r="C70" s="18">
        <v>6200</v>
      </c>
      <c r="D70" s="20"/>
    </row>
    <row r="71" spans="1:4" x14ac:dyDescent="0.25">
      <c r="A71" s="55">
        <v>41621000</v>
      </c>
      <c r="B71" s="55" t="s">
        <v>62</v>
      </c>
      <c r="C71" s="56">
        <v>621</v>
      </c>
      <c r="D71" s="58">
        <f>SUM(D72:D75)</f>
        <v>67000</v>
      </c>
    </row>
    <row r="72" spans="1:4" x14ac:dyDescent="0.25">
      <c r="A72" s="21">
        <v>41621001</v>
      </c>
      <c r="B72" s="21" t="s">
        <v>63</v>
      </c>
      <c r="C72" s="22" t="s">
        <v>64</v>
      </c>
      <c r="D72" s="20">
        <v>20000</v>
      </c>
    </row>
    <row r="73" spans="1:4" x14ac:dyDescent="0.25">
      <c r="A73" s="21">
        <v>41621002</v>
      </c>
      <c r="B73" s="21" t="s">
        <v>65</v>
      </c>
      <c r="C73" s="22" t="s">
        <v>66</v>
      </c>
      <c r="D73" s="20">
        <v>47000</v>
      </c>
    </row>
    <row r="74" spans="1:4" x14ac:dyDescent="0.25">
      <c r="A74" s="21">
        <v>41621003</v>
      </c>
      <c r="B74" s="21" t="s">
        <v>67</v>
      </c>
      <c r="C74" s="22" t="s">
        <v>68</v>
      </c>
      <c r="D74" s="20">
        <v>0</v>
      </c>
    </row>
    <row r="75" spans="1:4" x14ac:dyDescent="0.25">
      <c r="A75" s="21">
        <v>41621004</v>
      </c>
      <c r="B75" s="21" t="s">
        <v>69</v>
      </c>
      <c r="C75" s="22" t="s">
        <v>70</v>
      </c>
      <c r="D75" s="20"/>
    </row>
    <row r="76" spans="1:4" x14ac:dyDescent="0.25">
      <c r="A76" s="55">
        <v>41690000</v>
      </c>
      <c r="B76" s="55" t="s">
        <v>71</v>
      </c>
      <c r="C76" s="56">
        <v>6900</v>
      </c>
      <c r="D76" s="57">
        <f>SUM(D77+D79)</f>
        <v>60264</v>
      </c>
    </row>
    <row r="77" spans="1:4" x14ac:dyDescent="0.25">
      <c r="A77" s="17">
        <v>41691000</v>
      </c>
      <c r="B77" s="17" t="s">
        <v>71</v>
      </c>
      <c r="C77" s="18">
        <v>691</v>
      </c>
      <c r="D77" s="20">
        <v>27000</v>
      </c>
    </row>
    <row r="78" spans="1:4" x14ac:dyDescent="0.25">
      <c r="A78" s="21">
        <v>41691001</v>
      </c>
      <c r="B78" s="21" t="s">
        <v>119</v>
      </c>
      <c r="C78" s="22" t="s">
        <v>72</v>
      </c>
      <c r="D78" s="20">
        <v>27000</v>
      </c>
    </row>
    <row r="79" spans="1:4" x14ac:dyDescent="0.25">
      <c r="A79" s="55">
        <v>41692000</v>
      </c>
      <c r="B79" s="55" t="s">
        <v>120</v>
      </c>
      <c r="C79" s="56">
        <v>692</v>
      </c>
      <c r="D79" s="58">
        <f>SUM(D80)</f>
        <v>33264</v>
      </c>
    </row>
    <row r="80" spans="1:4" x14ac:dyDescent="0.25">
      <c r="A80" s="21">
        <v>41692001</v>
      </c>
      <c r="B80" s="21" t="s">
        <v>121</v>
      </c>
      <c r="C80" s="22">
        <v>69201</v>
      </c>
      <c r="D80" s="20">
        <v>33264</v>
      </c>
    </row>
    <row r="81" spans="1:4" ht="25.5" customHeight="1" x14ac:dyDescent="0.25">
      <c r="A81" s="10">
        <v>42000000</v>
      </c>
      <c r="B81" s="10" t="s">
        <v>73</v>
      </c>
      <c r="C81" s="11"/>
      <c r="D81" s="12">
        <f>D82+D115</f>
        <v>88254985.319999993</v>
      </c>
    </row>
    <row r="82" spans="1:4" x14ac:dyDescent="0.25">
      <c r="A82" s="13">
        <v>42100000</v>
      </c>
      <c r="B82" s="14" t="s">
        <v>74</v>
      </c>
      <c r="C82" s="15">
        <v>8000</v>
      </c>
      <c r="D82" s="16">
        <f>SUM(D84+D97+D110)</f>
        <v>88254985.319999993</v>
      </c>
    </row>
    <row r="83" spans="1:4" x14ac:dyDescent="0.25">
      <c r="A83" s="17">
        <v>42110000</v>
      </c>
      <c r="B83" s="17" t="s">
        <v>75</v>
      </c>
      <c r="C83" s="18">
        <v>8100</v>
      </c>
      <c r="D83" s="20"/>
    </row>
    <row r="84" spans="1:4" x14ac:dyDescent="0.25">
      <c r="A84" s="17">
        <v>42111000</v>
      </c>
      <c r="B84" s="34" t="s">
        <v>76</v>
      </c>
      <c r="C84" s="35">
        <v>811</v>
      </c>
      <c r="D84" s="36">
        <f>SUM(D85:D95)</f>
        <v>34078213.219999991</v>
      </c>
    </row>
    <row r="85" spans="1:4" x14ac:dyDescent="0.25">
      <c r="A85" s="21">
        <v>42111001</v>
      </c>
      <c r="B85" s="21" t="s">
        <v>77</v>
      </c>
      <c r="C85" s="22" t="s">
        <v>78</v>
      </c>
      <c r="D85" s="20">
        <v>26225621.68</v>
      </c>
    </row>
    <row r="86" spans="1:4" x14ac:dyDescent="0.25">
      <c r="A86" s="21">
        <v>42111002</v>
      </c>
      <c r="B86" s="21" t="s">
        <v>79</v>
      </c>
      <c r="C86" s="22" t="s">
        <v>80</v>
      </c>
      <c r="D86" s="20">
        <v>3900947.4</v>
      </c>
    </row>
    <row r="87" spans="1:4" x14ac:dyDescent="0.25">
      <c r="A87" s="21">
        <v>42111003</v>
      </c>
      <c r="B87" s="21" t="s">
        <v>122</v>
      </c>
      <c r="C87" s="22" t="s">
        <v>82</v>
      </c>
      <c r="D87" s="20">
        <v>56468.83</v>
      </c>
    </row>
    <row r="88" spans="1:4" x14ac:dyDescent="0.25">
      <c r="A88" s="21">
        <v>42111004</v>
      </c>
      <c r="B88" s="21" t="s">
        <v>83</v>
      </c>
      <c r="C88" s="22" t="s">
        <v>84</v>
      </c>
      <c r="D88" s="20">
        <v>1179775.21</v>
      </c>
    </row>
    <row r="89" spans="1:4" x14ac:dyDescent="0.25">
      <c r="A89" s="21">
        <v>42111006</v>
      </c>
      <c r="B89" s="21" t="s">
        <v>85</v>
      </c>
      <c r="C89" s="22" t="s">
        <v>86</v>
      </c>
      <c r="D89" s="20">
        <v>860206.2</v>
      </c>
    </row>
    <row r="90" spans="1:4" x14ac:dyDescent="0.25">
      <c r="A90" s="21">
        <v>42111007</v>
      </c>
      <c r="B90" s="21" t="s">
        <v>81</v>
      </c>
      <c r="C90" s="22" t="s">
        <v>87</v>
      </c>
      <c r="D90" s="20">
        <v>1402407</v>
      </c>
    </row>
    <row r="91" spans="1:4" x14ac:dyDescent="0.25">
      <c r="A91" s="21">
        <v>42111008</v>
      </c>
      <c r="B91" s="21" t="s">
        <v>123</v>
      </c>
      <c r="C91" s="22">
        <v>81108</v>
      </c>
      <c r="D91" s="20">
        <v>270133.53999999998</v>
      </c>
    </row>
    <row r="92" spans="1:4" x14ac:dyDescent="0.25">
      <c r="A92" s="38">
        <v>42111009</v>
      </c>
      <c r="B92" s="38" t="s">
        <v>132</v>
      </c>
      <c r="C92" s="39">
        <v>81109</v>
      </c>
      <c r="D92" s="40">
        <v>139653.35999999999</v>
      </c>
    </row>
    <row r="93" spans="1:4" x14ac:dyDescent="0.25">
      <c r="A93" s="38">
        <v>42111010</v>
      </c>
      <c r="B93" s="38" t="s">
        <v>133</v>
      </c>
      <c r="C93" s="39">
        <v>81110</v>
      </c>
      <c r="D93" s="40">
        <v>8000</v>
      </c>
    </row>
    <row r="94" spans="1:4" x14ac:dyDescent="0.25">
      <c r="A94" s="38">
        <v>42111011</v>
      </c>
      <c r="B94" s="38" t="s">
        <v>150</v>
      </c>
      <c r="C94" s="39"/>
      <c r="D94" s="40">
        <v>35000</v>
      </c>
    </row>
    <row r="95" spans="1:4" x14ac:dyDescent="0.25">
      <c r="A95" s="17">
        <v>42112000</v>
      </c>
      <c r="B95" s="17" t="s">
        <v>88</v>
      </c>
      <c r="C95" s="18">
        <v>812</v>
      </c>
      <c r="D95" s="20"/>
    </row>
    <row r="96" spans="1:4" x14ac:dyDescent="0.25">
      <c r="A96" s="17">
        <v>42120000</v>
      </c>
      <c r="B96" s="17" t="s">
        <v>89</v>
      </c>
      <c r="C96" s="18">
        <v>8200</v>
      </c>
      <c r="D96" s="20"/>
    </row>
    <row r="97" spans="1:4" x14ac:dyDescent="0.25">
      <c r="A97" s="17">
        <v>42121000</v>
      </c>
      <c r="B97" s="34" t="s">
        <v>128</v>
      </c>
      <c r="C97" s="35">
        <v>821</v>
      </c>
      <c r="D97" s="36">
        <f>SUM(D98:D109)</f>
        <v>44035420.899999999</v>
      </c>
    </row>
    <row r="98" spans="1:4" x14ac:dyDescent="0.25">
      <c r="A98" s="21">
        <v>42121001</v>
      </c>
      <c r="B98" s="21" t="s">
        <v>124</v>
      </c>
      <c r="C98" s="24" t="s">
        <v>91</v>
      </c>
      <c r="D98" s="20"/>
    </row>
    <row r="99" spans="1:4" x14ac:dyDescent="0.25">
      <c r="A99" s="21">
        <v>42121002</v>
      </c>
      <c r="B99" s="21" t="s">
        <v>125</v>
      </c>
      <c r="C99" s="22">
        <v>82102</v>
      </c>
      <c r="D99" s="20"/>
    </row>
    <row r="100" spans="1:4" x14ac:dyDescent="0.25">
      <c r="A100" s="21">
        <v>42121003</v>
      </c>
      <c r="B100" s="21" t="s">
        <v>126</v>
      </c>
      <c r="C100" s="22">
        <v>82103</v>
      </c>
      <c r="D100" s="20">
        <v>3097455.07</v>
      </c>
    </row>
    <row r="101" spans="1:4" x14ac:dyDescent="0.25">
      <c r="A101" s="21">
        <v>42121004</v>
      </c>
      <c r="B101" s="38" t="s">
        <v>127</v>
      </c>
      <c r="C101" s="39">
        <v>82104</v>
      </c>
      <c r="D101" s="40">
        <v>15000000</v>
      </c>
    </row>
    <row r="102" spans="1:4" x14ac:dyDescent="0.25">
      <c r="A102" s="38">
        <v>42121005</v>
      </c>
      <c r="B102" s="38" t="s">
        <v>134</v>
      </c>
      <c r="C102" s="39">
        <v>82105</v>
      </c>
      <c r="D102" s="40">
        <v>58370.63</v>
      </c>
    </row>
    <row r="103" spans="1:4" x14ac:dyDescent="0.25">
      <c r="A103" s="38">
        <v>42121006</v>
      </c>
      <c r="B103" s="38" t="s">
        <v>135</v>
      </c>
      <c r="C103" s="39">
        <v>82106</v>
      </c>
      <c r="D103" s="40">
        <v>2223720</v>
      </c>
    </row>
    <row r="104" spans="1:4" x14ac:dyDescent="0.25">
      <c r="A104" s="38">
        <v>42121007</v>
      </c>
      <c r="B104" s="38" t="s">
        <v>136</v>
      </c>
      <c r="C104" s="39">
        <v>82107</v>
      </c>
      <c r="D104" s="40">
        <v>8000</v>
      </c>
    </row>
    <row r="105" spans="1:4" x14ac:dyDescent="0.25">
      <c r="A105" s="38">
        <v>42121008</v>
      </c>
      <c r="B105" s="38" t="s">
        <v>137</v>
      </c>
      <c r="C105" s="39">
        <v>82301</v>
      </c>
      <c r="D105" s="40">
        <v>7500000</v>
      </c>
    </row>
    <row r="106" spans="1:4" x14ac:dyDescent="0.25">
      <c r="A106" s="17">
        <v>42122000</v>
      </c>
      <c r="B106" s="38" t="s">
        <v>130</v>
      </c>
      <c r="C106" s="39">
        <v>82302</v>
      </c>
      <c r="D106" s="40">
        <v>4976574.0999999996</v>
      </c>
    </row>
    <row r="107" spans="1:4" x14ac:dyDescent="0.25">
      <c r="A107" s="21">
        <v>42122001</v>
      </c>
      <c r="B107" s="38" t="s">
        <v>131</v>
      </c>
      <c r="C107" s="39">
        <v>82303</v>
      </c>
      <c r="D107" s="40">
        <v>5347301.0999999996</v>
      </c>
    </row>
    <row r="108" spans="1:4" x14ac:dyDescent="0.25">
      <c r="A108" s="38">
        <v>42121011</v>
      </c>
      <c r="B108" s="38" t="s">
        <v>151</v>
      </c>
      <c r="C108" s="39">
        <v>82304</v>
      </c>
      <c r="D108" s="40">
        <v>824000</v>
      </c>
    </row>
    <row r="109" spans="1:4" x14ac:dyDescent="0.25">
      <c r="A109" s="38">
        <v>42121012</v>
      </c>
      <c r="B109" s="38" t="s">
        <v>152</v>
      </c>
      <c r="C109" s="39">
        <v>82305</v>
      </c>
      <c r="D109" s="40">
        <v>5000000</v>
      </c>
    </row>
    <row r="110" spans="1:4" x14ac:dyDescent="0.25">
      <c r="A110" s="21">
        <v>42122002</v>
      </c>
      <c r="B110" s="34" t="s">
        <v>90</v>
      </c>
      <c r="C110" s="35">
        <v>822</v>
      </c>
      <c r="D110" s="36">
        <f>SUM(D111:D112)</f>
        <v>10141351.199999999</v>
      </c>
    </row>
    <row r="111" spans="1:4" x14ac:dyDescent="0.25">
      <c r="A111" s="17">
        <v>42123000</v>
      </c>
      <c r="B111" s="21" t="s">
        <v>124</v>
      </c>
      <c r="C111" s="22">
        <v>82201</v>
      </c>
      <c r="D111" s="20">
        <v>7804324.0800000001</v>
      </c>
    </row>
    <row r="112" spans="1:4" x14ac:dyDescent="0.25">
      <c r="A112" s="21">
        <v>42123001</v>
      </c>
      <c r="B112" s="21" t="s">
        <v>125</v>
      </c>
      <c r="C112" s="22">
        <v>82202</v>
      </c>
      <c r="D112" s="20">
        <v>2337027.12</v>
      </c>
    </row>
    <row r="113" spans="1:6" x14ac:dyDescent="0.25">
      <c r="A113" s="38">
        <v>42123002</v>
      </c>
      <c r="B113" s="17" t="s">
        <v>129</v>
      </c>
      <c r="C113" s="22">
        <v>823</v>
      </c>
      <c r="D113" s="20"/>
    </row>
    <row r="114" spans="1:6" x14ac:dyDescent="0.25">
      <c r="A114" s="38">
        <v>42123003</v>
      </c>
      <c r="B114" s="14" t="s">
        <v>92</v>
      </c>
      <c r="C114" s="15">
        <v>9000</v>
      </c>
      <c r="D114" s="16"/>
    </row>
    <row r="115" spans="1:6" x14ac:dyDescent="0.25">
      <c r="A115" s="13">
        <v>42200000</v>
      </c>
      <c r="B115" s="17" t="s">
        <v>93</v>
      </c>
      <c r="C115" s="18">
        <v>9300</v>
      </c>
      <c r="D115" s="20"/>
    </row>
    <row r="116" spans="1:6" x14ac:dyDescent="0.25">
      <c r="A116" s="17">
        <v>42230000</v>
      </c>
      <c r="B116" s="17" t="s">
        <v>94</v>
      </c>
      <c r="C116" s="18">
        <v>932</v>
      </c>
      <c r="D116" s="20"/>
    </row>
    <row r="117" spans="1:6" x14ac:dyDescent="0.25">
      <c r="A117" s="17">
        <v>42232000</v>
      </c>
      <c r="B117" s="10" t="s">
        <v>95</v>
      </c>
      <c r="C117" s="11"/>
      <c r="D117" s="12">
        <v>3000000</v>
      </c>
      <c r="F117" s="25"/>
    </row>
    <row r="118" spans="1:6" ht="25.5" customHeight="1" x14ac:dyDescent="0.25">
      <c r="A118" s="10">
        <v>43000000</v>
      </c>
      <c r="B118" s="14" t="s">
        <v>96</v>
      </c>
      <c r="C118" s="15" t="s">
        <v>97</v>
      </c>
      <c r="D118" s="16">
        <f>SUM(D119)</f>
        <v>3000000</v>
      </c>
    </row>
    <row r="119" spans="1:6" x14ac:dyDescent="0.25">
      <c r="A119" s="45">
        <v>43100000</v>
      </c>
      <c r="B119" s="46" t="s">
        <v>153</v>
      </c>
      <c r="C119" s="18" t="s">
        <v>98</v>
      </c>
      <c r="D119" s="20">
        <v>3000000</v>
      </c>
    </row>
    <row r="120" spans="1:6" x14ac:dyDescent="0.25">
      <c r="A120" s="17">
        <v>43190000</v>
      </c>
      <c r="B120" s="17" t="s">
        <v>154</v>
      </c>
      <c r="C120" s="26" t="s">
        <v>99</v>
      </c>
      <c r="D120" s="20">
        <v>3000000</v>
      </c>
    </row>
    <row r="121" spans="1:6" x14ac:dyDescent="0.25">
      <c r="A121" s="17">
        <v>43991000</v>
      </c>
      <c r="B121" s="17" t="s">
        <v>154</v>
      </c>
      <c r="C121" s="26" t="s">
        <v>99</v>
      </c>
      <c r="D121" s="20"/>
    </row>
    <row r="124" spans="1:6" x14ac:dyDescent="0.25">
      <c r="C124"/>
      <c r="D124"/>
    </row>
    <row r="125" spans="1:6" x14ac:dyDescent="0.25">
      <c r="C125"/>
      <c r="D125"/>
    </row>
    <row r="126" spans="1:6" x14ac:dyDescent="0.25">
      <c r="C126"/>
      <c r="D126"/>
    </row>
    <row r="127" spans="1:6" x14ac:dyDescent="0.25">
      <c r="C127"/>
      <c r="D127"/>
    </row>
    <row r="128" spans="1:6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</sheetData>
  <mergeCells count="3">
    <mergeCell ref="A1:D1"/>
    <mergeCell ref="A2:D2"/>
    <mergeCell ref="A3:D3"/>
  </mergeCells>
  <pageMargins left="0.84" right="0.61" top="0.74803149606299213" bottom="0.74803149606299213" header="0.31496062992125984" footer="0.31496062992125984"/>
  <pageSetup scale="8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N136"/>
  <sheetViews>
    <sheetView tabSelected="1" zoomScale="85" zoomScaleNormal="85" workbookViewId="0">
      <selection activeCell="E109" sqref="E109"/>
    </sheetView>
  </sheetViews>
  <sheetFormatPr baseColWidth="10" defaultRowHeight="15" x14ac:dyDescent="0.25"/>
  <cols>
    <col min="1" max="1" width="15.140625" bestFit="1" customWidth="1"/>
    <col min="2" max="2" width="48.5703125" customWidth="1"/>
    <col min="3" max="3" width="8.7109375" style="27" customWidth="1"/>
    <col min="4" max="4" width="19" style="80" customWidth="1"/>
    <col min="5" max="6" width="14.140625" bestFit="1" customWidth="1"/>
    <col min="7" max="7" width="14.5703125" customWidth="1"/>
    <col min="8" max="8" width="14.85546875" customWidth="1"/>
    <col min="9" max="9" width="16.28515625" customWidth="1"/>
    <col min="10" max="10" width="15" customWidth="1"/>
    <col min="11" max="11" width="17.28515625" customWidth="1"/>
    <col min="12" max="12" width="13.85546875" customWidth="1"/>
    <col min="13" max="13" width="14" customWidth="1"/>
    <col min="14" max="14" width="14.28515625" customWidth="1"/>
    <col min="15" max="15" width="14.85546875" customWidth="1"/>
    <col min="16" max="16" width="16.140625" customWidth="1"/>
    <col min="17" max="17" width="12.7109375" style="89" bestFit="1" customWidth="1"/>
    <col min="18" max="794" width="11.42578125" style="89"/>
  </cols>
  <sheetData>
    <row r="1" spans="1:794" s="1" customFormat="1" ht="15.75" x14ac:dyDescent="0.25">
      <c r="A1" s="130" t="s">
        <v>100</v>
      </c>
      <c r="B1" s="130"/>
      <c r="C1" s="130"/>
      <c r="D1" s="130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  <c r="IX1" s="88"/>
      <c r="IY1" s="88"/>
      <c r="IZ1" s="88"/>
      <c r="JA1" s="88"/>
      <c r="JB1" s="88"/>
      <c r="JC1" s="88"/>
      <c r="JD1" s="88"/>
      <c r="JE1" s="88"/>
      <c r="JF1" s="88"/>
      <c r="JG1" s="88"/>
      <c r="JH1" s="88"/>
      <c r="JI1" s="88"/>
      <c r="JJ1" s="88"/>
      <c r="JK1" s="88"/>
      <c r="JL1" s="88"/>
      <c r="JM1" s="88"/>
      <c r="JN1" s="88"/>
      <c r="JO1" s="88"/>
      <c r="JP1" s="88"/>
      <c r="JQ1" s="88"/>
      <c r="JR1" s="88"/>
      <c r="JS1" s="88"/>
      <c r="JT1" s="88"/>
      <c r="JU1" s="88"/>
      <c r="JV1" s="88"/>
      <c r="JW1" s="88"/>
      <c r="JX1" s="88"/>
      <c r="JY1" s="88"/>
      <c r="JZ1" s="88"/>
      <c r="KA1" s="88"/>
      <c r="KB1" s="88"/>
      <c r="KC1" s="88"/>
      <c r="KD1" s="88"/>
      <c r="KE1" s="88"/>
      <c r="KF1" s="88"/>
      <c r="KG1" s="88"/>
      <c r="KH1" s="88"/>
      <c r="KI1" s="88"/>
      <c r="KJ1" s="88"/>
      <c r="KK1" s="88"/>
      <c r="KL1" s="88"/>
      <c r="KM1" s="88"/>
      <c r="KN1" s="88"/>
      <c r="KO1" s="88"/>
      <c r="KP1" s="88"/>
      <c r="KQ1" s="88"/>
      <c r="KR1" s="88"/>
      <c r="KS1" s="88"/>
      <c r="KT1" s="88"/>
      <c r="KU1" s="88"/>
      <c r="KV1" s="88"/>
      <c r="KW1" s="88"/>
      <c r="KX1" s="88"/>
      <c r="KY1" s="88"/>
      <c r="KZ1" s="88"/>
      <c r="LA1" s="88"/>
      <c r="LB1" s="88"/>
      <c r="LC1" s="88"/>
      <c r="LD1" s="88"/>
      <c r="LE1" s="88"/>
      <c r="LF1" s="88"/>
      <c r="LG1" s="88"/>
      <c r="LH1" s="88"/>
      <c r="LI1" s="88"/>
      <c r="LJ1" s="88"/>
      <c r="LK1" s="88"/>
      <c r="LL1" s="88"/>
      <c r="LM1" s="88"/>
      <c r="LN1" s="88"/>
      <c r="LO1" s="88"/>
      <c r="LP1" s="88"/>
      <c r="LQ1" s="88"/>
      <c r="LR1" s="88"/>
      <c r="LS1" s="88"/>
      <c r="LT1" s="88"/>
      <c r="LU1" s="88"/>
      <c r="LV1" s="88"/>
      <c r="LW1" s="88"/>
      <c r="LX1" s="88"/>
      <c r="LY1" s="88"/>
      <c r="LZ1" s="88"/>
      <c r="MA1" s="88"/>
      <c r="MB1" s="88"/>
      <c r="MC1" s="88"/>
      <c r="MD1" s="88"/>
      <c r="ME1" s="88"/>
      <c r="MF1" s="88"/>
      <c r="MG1" s="88"/>
      <c r="MH1" s="88"/>
      <c r="MI1" s="88"/>
      <c r="MJ1" s="88"/>
      <c r="MK1" s="88"/>
      <c r="ML1" s="88"/>
      <c r="MM1" s="88"/>
      <c r="MN1" s="88"/>
      <c r="MO1" s="88"/>
      <c r="MP1" s="88"/>
      <c r="MQ1" s="88"/>
      <c r="MR1" s="88"/>
      <c r="MS1" s="88"/>
      <c r="MT1" s="88"/>
      <c r="MU1" s="88"/>
      <c r="MV1" s="88"/>
      <c r="MW1" s="88"/>
      <c r="MX1" s="88"/>
      <c r="MY1" s="88"/>
      <c r="MZ1" s="88"/>
      <c r="NA1" s="88"/>
      <c r="NB1" s="88"/>
      <c r="NC1" s="88"/>
      <c r="ND1" s="88"/>
      <c r="NE1" s="88"/>
      <c r="NF1" s="88"/>
      <c r="NG1" s="88"/>
      <c r="NH1" s="88"/>
      <c r="NI1" s="88"/>
      <c r="NJ1" s="88"/>
      <c r="NK1" s="88"/>
      <c r="NL1" s="88"/>
      <c r="NM1" s="88"/>
      <c r="NN1" s="88"/>
      <c r="NO1" s="88"/>
      <c r="NP1" s="88"/>
      <c r="NQ1" s="88"/>
      <c r="NR1" s="88"/>
      <c r="NS1" s="88"/>
      <c r="NT1" s="88"/>
      <c r="NU1" s="88"/>
      <c r="NV1" s="88"/>
      <c r="NW1" s="88"/>
      <c r="NX1" s="88"/>
      <c r="NY1" s="88"/>
      <c r="NZ1" s="88"/>
      <c r="OA1" s="88"/>
      <c r="OB1" s="88"/>
      <c r="OC1" s="88"/>
      <c r="OD1" s="88"/>
      <c r="OE1" s="88"/>
      <c r="OF1" s="88"/>
      <c r="OG1" s="88"/>
      <c r="OH1" s="88"/>
      <c r="OI1" s="88"/>
      <c r="OJ1" s="88"/>
      <c r="OK1" s="88"/>
      <c r="OL1" s="88"/>
      <c r="OM1" s="88"/>
      <c r="ON1" s="88"/>
      <c r="OO1" s="88"/>
      <c r="OP1" s="88"/>
      <c r="OQ1" s="88"/>
      <c r="OR1" s="88"/>
      <c r="OS1" s="88"/>
      <c r="OT1" s="88"/>
      <c r="OU1" s="88"/>
      <c r="OV1" s="88"/>
      <c r="OW1" s="88"/>
      <c r="OX1" s="88"/>
      <c r="OY1" s="88"/>
      <c r="OZ1" s="88"/>
      <c r="PA1" s="88"/>
      <c r="PB1" s="88"/>
      <c r="PC1" s="88"/>
      <c r="PD1" s="88"/>
      <c r="PE1" s="88"/>
      <c r="PF1" s="88"/>
      <c r="PG1" s="88"/>
      <c r="PH1" s="88"/>
      <c r="PI1" s="88"/>
      <c r="PJ1" s="88"/>
      <c r="PK1" s="88"/>
      <c r="PL1" s="88"/>
      <c r="PM1" s="88"/>
      <c r="PN1" s="88"/>
      <c r="PO1" s="88"/>
      <c r="PP1" s="88"/>
      <c r="PQ1" s="88"/>
      <c r="PR1" s="88"/>
      <c r="PS1" s="88"/>
      <c r="PT1" s="88"/>
      <c r="PU1" s="88"/>
      <c r="PV1" s="88"/>
      <c r="PW1" s="88"/>
      <c r="PX1" s="88"/>
      <c r="PY1" s="88"/>
      <c r="PZ1" s="88"/>
      <c r="QA1" s="88"/>
      <c r="QB1" s="88"/>
      <c r="QC1" s="88"/>
      <c r="QD1" s="88"/>
      <c r="QE1" s="88"/>
      <c r="QF1" s="88"/>
      <c r="QG1" s="88"/>
      <c r="QH1" s="88"/>
      <c r="QI1" s="88"/>
      <c r="QJ1" s="88"/>
      <c r="QK1" s="88"/>
      <c r="QL1" s="88"/>
      <c r="QM1" s="88"/>
      <c r="QN1" s="88"/>
      <c r="QO1" s="88"/>
      <c r="QP1" s="88"/>
      <c r="QQ1" s="88"/>
      <c r="QR1" s="88"/>
      <c r="QS1" s="88"/>
      <c r="QT1" s="88"/>
      <c r="QU1" s="88"/>
      <c r="QV1" s="88"/>
      <c r="QW1" s="88"/>
      <c r="QX1" s="88"/>
      <c r="QY1" s="88"/>
      <c r="QZ1" s="88"/>
      <c r="RA1" s="88"/>
      <c r="RB1" s="88"/>
      <c r="RC1" s="88"/>
      <c r="RD1" s="88"/>
      <c r="RE1" s="88"/>
      <c r="RF1" s="88"/>
      <c r="RG1" s="88"/>
      <c r="RH1" s="88"/>
      <c r="RI1" s="88"/>
      <c r="RJ1" s="88"/>
      <c r="RK1" s="88"/>
      <c r="RL1" s="88"/>
      <c r="RM1" s="88"/>
      <c r="RN1" s="88"/>
      <c r="RO1" s="88"/>
      <c r="RP1" s="88"/>
      <c r="RQ1" s="88"/>
      <c r="RR1" s="88"/>
      <c r="RS1" s="88"/>
      <c r="RT1" s="88"/>
      <c r="RU1" s="88"/>
      <c r="RV1" s="88"/>
      <c r="RW1" s="88"/>
      <c r="RX1" s="88"/>
      <c r="RY1" s="88"/>
      <c r="RZ1" s="88"/>
      <c r="SA1" s="88"/>
      <c r="SB1" s="88"/>
      <c r="SC1" s="88"/>
      <c r="SD1" s="88"/>
      <c r="SE1" s="88"/>
      <c r="SF1" s="88"/>
      <c r="SG1" s="88"/>
      <c r="SH1" s="88"/>
      <c r="SI1" s="88"/>
      <c r="SJ1" s="88"/>
      <c r="SK1" s="88"/>
      <c r="SL1" s="88"/>
      <c r="SM1" s="88"/>
      <c r="SN1" s="88"/>
      <c r="SO1" s="88"/>
      <c r="SP1" s="88"/>
      <c r="SQ1" s="88"/>
      <c r="SR1" s="88"/>
      <c r="SS1" s="88"/>
      <c r="ST1" s="88"/>
      <c r="SU1" s="88"/>
      <c r="SV1" s="88"/>
      <c r="SW1" s="88"/>
      <c r="SX1" s="88"/>
      <c r="SY1" s="88"/>
      <c r="SZ1" s="88"/>
      <c r="TA1" s="88"/>
      <c r="TB1" s="88"/>
      <c r="TC1" s="88"/>
      <c r="TD1" s="88"/>
      <c r="TE1" s="88"/>
      <c r="TF1" s="88"/>
      <c r="TG1" s="88"/>
      <c r="TH1" s="88"/>
      <c r="TI1" s="88"/>
      <c r="TJ1" s="88"/>
      <c r="TK1" s="88"/>
      <c r="TL1" s="88"/>
      <c r="TM1" s="88"/>
      <c r="TN1" s="88"/>
      <c r="TO1" s="88"/>
      <c r="TP1" s="88"/>
      <c r="TQ1" s="88"/>
      <c r="TR1" s="88"/>
      <c r="TS1" s="88"/>
      <c r="TT1" s="88"/>
      <c r="TU1" s="88"/>
      <c r="TV1" s="88"/>
      <c r="TW1" s="88"/>
      <c r="TX1" s="88"/>
      <c r="TY1" s="88"/>
      <c r="TZ1" s="88"/>
      <c r="UA1" s="88"/>
      <c r="UB1" s="88"/>
      <c r="UC1" s="88"/>
      <c r="UD1" s="88"/>
      <c r="UE1" s="88"/>
      <c r="UF1" s="88"/>
      <c r="UG1" s="88"/>
      <c r="UH1" s="88"/>
      <c r="UI1" s="88"/>
      <c r="UJ1" s="88"/>
      <c r="UK1" s="88"/>
      <c r="UL1" s="88"/>
      <c r="UM1" s="88"/>
      <c r="UN1" s="88"/>
      <c r="UO1" s="88"/>
      <c r="UP1" s="88"/>
      <c r="UQ1" s="88"/>
      <c r="UR1" s="88"/>
      <c r="US1" s="88"/>
      <c r="UT1" s="88"/>
      <c r="UU1" s="88"/>
      <c r="UV1" s="88"/>
      <c r="UW1" s="88"/>
      <c r="UX1" s="88"/>
      <c r="UY1" s="88"/>
      <c r="UZ1" s="88"/>
      <c r="VA1" s="88"/>
      <c r="VB1" s="88"/>
      <c r="VC1" s="88"/>
      <c r="VD1" s="88"/>
      <c r="VE1" s="88"/>
      <c r="VF1" s="88"/>
      <c r="VG1" s="88"/>
      <c r="VH1" s="88"/>
      <c r="VI1" s="88"/>
      <c r="VJ1" s="88"/>
      <c r="VK1" s="88"/>
      <c r="VL1" s="88"/>
      <c r="VM1" s="88"/>
      <c r="VN1" s="88"/>
      <c r="VO1" s="88"/>
      <c r="VP1" s="88"/>
      <c r="VQ1" s="88"/>
      <c r="VR1" s="88"/>
      <c r="VS1" s="88"/>
      <c r="VT1" s="88"/>
      <c r="VU1" s="88"/>
      <c r="VV1" s="88"/>
      <c r="VW1" s="88"/>
      <c r="VX1" s="88"/>
      <c r="VY1" s="88"/>
      <c r="VZ1" s="88"/>
      <c r="WA1" s="88"/>
      <c r="WB1" s="88"/>
      <c r="WC1" s="88"/>
      <c r="WD1" s="88"/>
      <c r="WE1" s="88"/>
      <c r="WF1" s="88"/>
      <c r="WG1" s="88"/>
      <c r="WH1" s="88"/>
      <c r="WI1" s="88"/>
      <c r="WJ1" s="88"/>
      <c r="WK1" s="88"/>
      <c r="WL1" s="88"/>
      <c r="WM1" s="88"/>
      <c r="WN1" s="88"/>
      <c r="WO1" s="88"/>
      <c r="WP1" s="88"/>
      <c r="WQ1" s="88"/>
      <c r="WR1" s="88"/>
      <c r="WS1" s="88"/>
      <c r="WT1" s="88"/>
      <c r="WU1" s="88"/>
      <c r="WV1" s="88"/>
      <c r="WW1" s="88"/>
      <c r="WX1" s="88"/>
      <c r="WY1" s="88"/>
      <c r="WZ1" s="88"/>
      <c r="XA1" s="88"/>
      <c r="XB1" s="88"/>
      <c r="XC1" s="88"/>
      <c r="XD1" s="88"/>
      <c r="XE1" s="88"/>
      <c r="XF1" s="88"/>
      <c r="XG1" s="88"/>
      <c r="XH1" s="88"/>
      <c r="XI1" s="88"/>
      <c r="XJ1" s="88"/>
      <c r="XK1" s="88"/>
      <c r="XL1" s="88"/>
      <c r="XM1" s="88"/>
      <c r="XN1" s="88"/>
      <c r="XO1" s="88"/>
      <c r="XP1" s="88"/>
      <c r="XQ1" s="88"/>
      <c r="XR1" s="88"/>
      <c r="XS1" s="88"/>
      <c r="XT1" s="88"/>
      <c r="XU1" s="88"/>
      <c r="XV1" s="88"/>
      <c r="XW1" s="88"/>
      <c r="XX1" s="88"/>
      <c r="XY1" s="88"/>
      <c r="XZ1" s="88"/>
      <c r="YA1" s="88"/>
      <c r="YB1" s="88"/>
      <c r="YC1" s="88"/>
      <c r="YD1" s="88"/>
      <c r="YE1" s="88"/>
      <c r="YF1" s="88"/>
      <c r="YG1" s="88"/>
      <c r="YH1" s="88"/>
      <c r="YI1" s="88"/>
      <c r="YJ1" s="88"/>
      <c r="YK1" s="88"/>
      <c r="YL1" s="88"/>
      <c r="YM1" s="88"/>
      <c r="YN1" s="88"/>
      <c r="YO1" s="88"/>
      <c r="YP1" s="88"/>
      <c r="YQ1" s="88"/>
      <c r="YR1" s="88"/>
      <c r="YS1" s="88"/>
      <c r="YT1" s="88"/>
      <c r="YU1" s="88"/>
      <c r="YV1" s="88"/>
      <c r="YW1" s="88"/>
      <c r="YX1" s="88"/>
      <c r="YY1" s="88"/>
      <c r="YZ1" s="88"/>
      <c r="ZA1" s="88"/>
      <c r="ZB1" s="88"/>
      <c r="ZC1" s="88"/>
      <c r="ZD1" s="88"/>
      <c r="ZE1" s="88"/>
      <c r="ZF1" s="88"/>
      <c r="ZG1" s="88"/>
      <c r="ZH1" s="88"/>
      <c r="ZI1" s="88"/>
      <c r="ZJ1" s="88"/>
      <c r="ZK1" s="88"/>
      <c r="ZL1" s="88"/>
      <c r="ZM1" s="88"/>
      <c r="ZN1" s="88"/>
      <c r="ZO1" s="88"/>
      <c r="ZP1" s="88"/>
      <c r="ZQ1" s="88"/>
      <c r="ZR1" s="88"/>
      <c r="ZS1" s="88"/>
      <c r="ZT1" s="88"/>
      <c r="ZU1" s="88"/>
      <c r="ZV1" s="88"/>
      <c r="ZW1" s="88"/>
      <c r="ZX1" s="88"/>
      <c r="ZY1" s="88"/>
      <c r="ZZ1" s="88"/>
      <c r="AAA1" s="88"/>
      <c r="AAB1" s="88"/>
      <c r="AAC1" s="88"/>
      <c r="AAD1" s="88"/>
      <c r="AAE1" s="88"/>
      <c r="AAF1" s="88"/>
      <c r="AAG1" s="88"/>
      <c r="AAH1" s="88"/>
      <c r="AAI1" s="88"/>
      <c r="AAJ1" s="88"/>
      <c r="AAK1" s="88"/>
      <c r="AAL1" s="88"/>
      <c r="AAM1" s="88"/>
      <c r="AAN1" s="88"/>
      <c r="AAO1" s="88"/>
      <c r="AAP1" s="88"/>
      <c r="AAQ1" s="88"/>
      <c r="AAR1" s="88"/>
      <c r="AAS1" s="88"/>
      <c r="AAT1" s="88"/>
      <c r="AAU1" s="88"/>
      <c r="AAV1" s="88"/>
      <c r="AAW1" s="88"/>
      <c r="AAX1" s="88"/>
      <c r="AAY1" s="88"/>
      <c r="AAZ1" s="88"/>
      <c r="ABA1" s="88"/>
      <c r="ABB1" s="88"/>
      <c r="ABC1" s="88"/>
      <c r="ABD1" s="88"/>
      <c r="ABE1" s="88"/>
      <c r="ABF1" s="88"/>
      <c r="ABG1" s="88"/>
      <c r="ABH1" s="88"/>
      <c r="ABI1" s="88"/>
      <c r="ABJ1" s="88"/>
      <c r="ABK1" s="88"/>
      <c r="ABL1" s="88"/>
      <c r="ABM1" s="88"/>
      <c r="ABN1" s="88"/>
      <c r="ABO1" s="88"/>
      <c r="ABP1" s="88"/>
      <c r="ABQ1" s="88"/>
      <c r="ABR1" s="88"/>
      <c r="ABS1" s="88"/>
      <c r="ABT1" s="88"/>
      <c r="ABU1" s="88"/>
      <c r="ABV1" s="88"/>
      <c r="ABW1" s="88"/>
      <c r="ABX1" s="88"/>
      <c r="ABY1" s="88"/>
      <c r="ABZ1" s="88"/>
      <c r="ACA1" s="88"/>
      <c r="ACB1" s="88"/>
      <c r="ACC1" s="88"/>
      <c r="ACD1" s="88"/>
      <c r="ACE1" s="88"/>
      <c r="ACF1" s="88"/>
      <c r="ACG1" s="88"/>
      <c r="ACH1" s="88"/>
      <c r="ACI1" s="88"/>
      <c r="ACJ1" s="88"/>
      <c r="ACK1" s="88"/>
      <c r="ACL1" s="88"/>
      <c r="ACM1" s="88"/>
      <c r="ACN1" s="88"/>
      <c r="ACO1" s="88"/>
      <c r="ACP1" s="88"/>
      <c r="ACQ1" s="88"/>
      <c r="ACR1" s="88"/>
      <c r="ACS1" s="88"/>
      <c r="ACT1" s="88"/>
      <c r="ACU1" s="88"/>
      <c r="ACV1" s="88"/>
      <c r="ACW1" s="88"/>
      <c r="ACX1" s="88"/>
      <c r="ACY1" s="88"/>
      <c r="ACZ1" s="88"/>
      <c r="ADA1" s="88"/>
      <c r="ADB1" s="88"/>
      <c r="ADC1" s="88"/>
      <c r="ADD1" s="88"/>
      <c r="ADE1" s="88"/>
      <c r="ADF1" s="88"/>
      <c r="ADG1" s="88"/>
      <c r="ADH1" s="88"/>
      <c r="ADI1" s="88"/>
      <c r="ADJ1" s="88"/>
      <c r="ADK1" s="88"/>
      <c r="ADL1" s="88"/>
      <c r="ADM1" s="88"/>
      <c r="ADN1" s="88"/>
    </row>
    <row r="2" spans="1:794" s="1" customFormat="1" ht="15.75" x14ac:dyDescent="0.25">
      <c r="A2" s="130" t="s">
        <v>155</v>
      </c>
      <c r="B2" s="130"/>
      <c r="C2" s="130"/>
      <c r="D2" s="130"/>
      <c r="K2" s="86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  <c r="IX2" s="88"/>
      <c r="IY2" s="88"/>
      <c r="IZ2" s="88"/>
      <c r="JA2" s="88"/>
      <c r="JB2" s="88"/>
      <c r="JC2" s="88"/>
      <c r="JD2" s="88"/>
      <c r="JE2" s="88"/>
      <c r="JF2" s="88"/>
      <c r="JG2" s="88"/>
      <c r="JH2" s="88"/>
      <c r="JI2" s="88"/>
      <c r="JJ2" s="88"/>
      <c r="JK2" s="88"/>
      <c r="JL2" s="88"/>
      <c r="JM2" s="88"/>
      <c r="JN2" s="88"/>
      <c r="JO2" s="88"/>
      <c r="JP2" s="88"/>
      <c r="JQ2" s="88"/>
      <c r="JR2" s="88"/>
      <c r="JS2" s="88"/>
      <c r="JT2" s="88"/>
      <c r="JU2" s="88"/>
      <c r="JV2" s="88"/>
      <c r="JW2" s="88"/>
      <c r="JX2" s="88"/>
      <c r="JY2" s="88"/>
      <c r="JZ2" s="88"/>
      <c r="KA2" s="88"/>
      <c r="KB2" s="88"/>
      <c r="KC2" s="88"/>
      <c r="KD2" s="88"/>
      <c r="KE2" s="88"/>
      <c r="KF2" s="88"/>
      <c r="KG2" s="88"/>
      <c r="KH2" s="88"/>
      <c r="KI2" s="88"/>
      <c r="KJ2" s="88"/>
      <c r="KK2" s="88"/>
      <c r="KL2" s="88"/>
      <c r="KM2" s="88"/>
      <c r="KN2" s="88"/>
      <c r="KO2" s="88"/>
      <c r="KP2" s="88"/>
      <c r="KQ2" s="88"/>
      <c r="KR2" s="88"/>
      <c r="KS2" s="88"/>
      <c r="KT2" s="88"/>
      <c r="KU2" s="88"/>
      <c r="KV2" s="88"/>
      <c r="KW2" s="88"/>
      <c r="KX2" s="88"/>
      <c r="KY2" s="88"/>
      <c r="KZ2" s="88"/>
      <c r="LA2" s="88"/>
      <c r="LB2" s="88"/>
      <c r="LC2" s="88"/>
      <c r="LD2" s="88"/>
      <c r="LE2" s="88"/>
      <c r="LF2" s="88"/>
      <c r="LG2" s="88"/>
      <c r="LH2" s="88"/>
      <c r="LI2" s="88"/>
      <c r="LJ2" s="88"/>
      <c r="LK2" s="88"/>
      <c r="LL2" s="88"/>
      <c r="LM2" s="88"/>
      <c r="LN2" s="88"/>
      <c r="LO2" s="88"/>
      <c r="LP2" s="88"/>
      <c r="LQ2" s="88"/>
      <c r="LR2" s="88"/>
      <c r="LS2" s="88"/>
      <c r="LT2" s="88"/>
      <c r="LU2" s="88"/>
      <c r="LV2" s="88"/>
      <c r="LW2" s="88"/>
      <c r="LX2" s="88"/>
      <c r="LY2" s="88"/>
      <c r="LZ2" s="88"/>
      <c r="MA2" s="88"/>
      <c r="MB2" s="88"/>
      <c r="MC2" s="88"/>
      <c r="MD2" s="88"/>
      <c r="ME2" s="88"/>
      <c r="MF2" s="88"/>
      <c r="MG2" s="88"/>
      <c r="MH2" s="88"/>
      <c r="MI2" s="88"/>
      <c r="MJ2" s="88"/>
      <c r="MK2" s="88"/>
      <c r="ML2" s="88"/>
      <c r="MM2" s="88"/>
      <c r="MN2" s="88"/>
      <c r="MO2" s="88"/>
      <c r="MP2" s="88"/>
      <c r="MQ2" s="88"/>
      <c r="MR2" s="88"/>
      <c r="MS2" s="88"/>
      <c r="MT2" s="88"/>
      <c r="MU2" s="88"/>
      <c r="MV2" s="88"/>
      <c r="MW2" s="88"/>
      <c r="MX2" s="88"/>
      <c r="MY2" s="88"/>
      <c r="MZ2" s="88"/>
      <c r="NA2" s="88"/>
      <c r="NB2" s="88"/>
      <c r="NC2" s="88"/>
      <c r="ND2" s="88"/>
      <c r="NE2" s="88"/>
      <c r="NF2" s="88"/>
      <c r="NG2" s="88"/>
      <c r="NH2" s="88"/>
      <c r="NI2" s="88"/>
      <c r="NJ2" s="88"/>
      <c r="NK2" s="88"/>
      <c r="NL2" s="88"/>
      <c r="NM2" s="88"/>
      <c r="NN2" s="88"/>
      <c r="NO2" s="88"/>
      <c r="NP2" s="88"/>
      <c r="NQ2" s="88"/>
      <c r="NR2" s="88"/>
      <c r="NS2" s="88"/>
      <c r="NT2" s="88"/>
      <c r="NU2" s="88"/>
      <c r="NV2" s="88"/>
      <c r="NW2" s="88"/>
      <c r="NX2" s="88"/>
      <c r="NY2" s="88"/>
      <c r="NZ2" s="88"/>
      <c r="OA2" s="88"/>
      <c r="OB2" s="88"/>
      <c r="OC2" s="88"/>
      <c r="OD2" s="88"/>
      <c r="OE2" s="88"/>
      <c r="OF2" s="88"/>
      <c r="OG2" s="88"/>
      <c r="OH2" s="88"/>
      <c r="OI2" s="88"/>
      <c r="OJ2" s="88"/>
      <c r="OK2" s="88"/>
      <c r="OL2" s="88"/>
      <c r="OM2" s="88"/>
      <c r="ON2" s="88"/>
      <c r="OO2" s="88"/>
      <c r="OP2" s="88"/>
      <c r="OQ2" s="88"/>
      <c r="OR2" s="88"/>
      <c r="OS2" s="88"/>
      <c r="OT2" s="88"/>
      <c r="OU2" s="88"/>
      <c r="OV2" s="88"/>
      <c r="OW2" s="88"/>
      <c r="OX2" s="88"/>
      <c r="OY2" s="88"/>
      <c r="OZ2" s="88"/>
      <c r="PA2" s="88"/>
      <c r="PB2" s="88"/>
      <c r="PC2" s="88"/>
      <c r="PD2" s="88"/>
      <c r="PE2" s="88"/>
      <c r="PF2" s="88"/>
      <c r="PG2" s="88"/>
      <c r="PH2" s="88"/>
      <c r="PI2" s="88"/>
      <c r="PJ2" s="88"/>
      <c r="PK2" s="88"/>
      <c r="PL2" s="88"/>
      <c r="PM2" s="88"/>
      <c r="PN2" s="88"/>
      <c r="PO2" s="88"/>
      <c r="PP2" s="88"/>
      <c r="PQ2" s="88"/>
      <c r="PR2" s="88"/>
      <c r="PS2" s="88"/>
      <c r="PT2" s="88"/>
      <c r="PU2" s="88"/>
      <c r="PV2" s="88"/>
      <c r="PW2" s="88"/>
      <c r="PX2" s="88"/>
      <c r="PY2" s="88"/>
      <c r="PZ2" s="88"/>
      <c r="QA2" s="88"/>
      <c r="QB2" s="88"/>
      <c r="QC2" s="88"/>
      <c r="QD2" s="88"/>
      <c r="QE2" s="88"/>
      <c r="QF2" s="88"/>
      <c r="QG2" s="88"/>
      <c r="QH2" s="88"/>
      <c r="QI2" s="88"/>
      <c r="QJ2" s="88"/>
      <c r="QK2" s="88"/>
      <c r="QL2" s="88"/>
      <c r="QM2" s="88"/>
      <c r="QN2" s="88"/>
      <c r="QO2" s="88"/>
      <c r="QP2" s="88"/>
      <c r="QQ2" s="88"/>
      <c r="QR2" s="88"/>
      <c r="QS2" s="88"/>
      <c r="QT2" s="88"/>
      <c r="QU2" s="88"/>
      <c r="QV2" s="88"/>
      <c r="QW2" s="88"/>
      <c r="QX2" s="88"/>
      <c r="QY2" s="88"/>
      <c r="QZ2" s="88"/>
      <c r="RA2" s="88"/>
      <c r="RB2" s="88"/>
      <c r="RC2" s="88"/>
      <c r="RD2" s="88"/>
      <c r="RE2" s="88"/>
      <c r="RF2" s="88"/>
      <c r="RG2" s="88"/>
      <c r="RH2" s="88"/>
      <c r="RI2" s="88"/>
      <c r="RJ2" s="88"/>
      <c r="RK2" s="88"/>
      <c r="RL2" s="88"/>
      <c r="RM2" s="88"/>
      <c r="RN2" s="88"/>
      <c r="RO2" s="88"/>
      <c r="RP2" s="88"/>
      <c r="RQ2" s="88"/>
      <c r="RR2" s="88"/>
      <c r="RS2" s="88"/>
      <c r="RT2" s="88"/>
      <c r="RU2" s="88"/>
      <c r="RV2" s="88"/>
      <c r="RW2" s="88"/>
      <c r="RX2" s="88"/>
      <c r="RY2" s="88"/>
      <c r="RZ2" s="88"/>
      <c r="SA2" s="88"/>
      <c r="SB2" s="88"/>
      <c r="SC2" s="88"/>
      <c r="SD2" s="88"/>
      <c r="SE2" s="88"/>
      <c r="SF2" s="88"/>
      <c r="SG2" s="88"/>
      <c r="SH2" s="88"/>
      <c r="SI2" s="88"/>
      <c r="SJ2" s="88"/>
      <c r="SK2" s="88"/>
      <c r="SL2" s="88"/>
      <c r="SM2" s="88"/>
      <c r="SN2" s="88"/>
      <c r="SO2" s="88"/>
      <c r="SP2" s="88"/>
      <c r="SQ2" s="88"/>
      <c r="SR2" s="88"/>
      <c r="SS2" s="88"/>
      <c r="ST2" s="88"/>
      <c r="SU2" s="88"/>
      <c r="SV2" s="88"/>
      <c r="SW2" s="88"/>
      <c r="SX2" s="88"/>
      <c r="SY2" s="88"/>
      <c r="SZ2" s="88"/>
      <c r="TA2" s="88"/>
      <c r="TB2" s="88"/>
      <c r="TC2" s="88"/>
      <c r="TD2" s="88"/>
      <c r="TE2" s="88"/>
      <c r="TF2" s="88"/>
      <c r="TG2" s="88"/>
      <c r="TH2" s="88"/>
      <c r="TI2" s="88"/>
      <c r="TJ2" s="88"/>
      <c r="TK2" s="88"/>
      <c r="TL2" s="88"/>
      <c r="TM2" s="88"/>
      <c r="TN2" s="88"/>
      <c r="TO2" s="88"/>
      <c r="TP2" s="88"/>
      <c r="TQ2" s="88"/>
      <c r="TR2" s="88"/>
      <c r="TS2" s="88"/>
      <c r="TT2" s="88"/>
      <c r="TU2" s="88"/>
      <c r="TV2" s="88"/>
      <c r="TW2" s="88"/>
      <c r="TX2" s="88"/>
      <c r="TY2" s="88"/>
      <c r="TZ2" s="88"/>
      <c r="UA2" s="88"/>
      <c r="UB2" s="88"/>
      <c r="UC2" s="88"/>
      <c r="UD2" s="88"/>
      <c r="UE2" s="88"/>
      <c r="UF2" s="88"/>
      <c r="UG2" s="88"/>
      <c r="UH2" s="88"/>
      <c r="UI2" s="88"/>
      <c r="UJ2" s="88"/>
      <c r="UK2" s="88"/>
      <c r="UL2" s="88"/>
      <c r="UM2" s="88"/>
      <c r="UN2" s="88"/>
      <c r="UO2" s="88"/>
      <c r="UP2" s="88"/>
      <c r="UQ2" s="88"/>
      <c r="UR2" s="88"/>
      <c r="US2" s="88"/>
      <c r="UT2" s="88"/>
      <c r="UU2" s="88"/>
      <c r="UV2" s="88"/>
      <c r="UW2" s="88"/>
      <c r="UX2" s="88"/>
      <c r="UY2" s="88"/>
      <c r="UZ2" s="88"/>
      <c r="VA2" s="88"/>
      <c r="VB2" s="88"/>
      <c r="VC2" s="88"/>
      <c r="VD2" s="88"/>
      <c r="VE2" s="88"/>
      <c r="VF2" s="88"/>
      <c r="VG2" s="88"/>
      <c r="VH2" s="88"/>
      <c r="VI2" s="88"/>
      <c r="VJ2" s="88"/>
      <c r="VK2" s="88"/>
      <c r="VL2" s="88"/>
      <c r="VM2" s="88"/>
      <c r="VN2" s="88"/>
      <c r="VO2" s="88"/>
      <c r="VP2" s="88"/>
      <c r="VQ2" s="88"/>
      <c r="VR2" s="88"/>
      <c r="VS2" s="88"/>
      <c r="VT2" s="88"/>
      <c r="VU2" s="88"/>
      <c r="VV2" s="88"/>
      <c r="VW2" s="88"/>
      <c r="VX2" s="88"/>
      <c r="VY2" s="88"/>
      <c r="VZ2" s="88"/>
      <c r="WA2" s="88"/>
      <c r="WB2" s="88"/>
      <c r="WC2" s="88"/>
      <c r="WD2" s="88"/>
      <c r="WE2" s="88"/>
      <c r="WF2" s="88"/>
      <c r="WG2" s="88"/>
      <c r="WH2" s="88"/>
      <c r="WI2" s="88"/>
      <c r="WJ2" s="88"/>
      <c r="WK2" s="88"/>
      <c r="WL2" s="88"/>
      <c r="WM2" s="88"/>
      <c r="WN2" s="88"/>
      <c r="WO2" s="88"/>
      <c r="WP2" s="88"/>
      <c r="WQ2" s="88"/>
      <c r="WR2" s="88"/>
      <c r="WS2" s="88"/>
      <c r="WT2" s="88"/>
      <c r="WU2" s="88"/>
      <c r="WV2" s="88"/>
      <c r="WW2" s="88"/>
      <c r="WX2" s="88"/>
      <c r="WY2" s="88"/>
      <c r="WZ2" s="88"/>
      <c r="XA2" s="88"/>
      <c r="XB2" s="88"/>
      <c r="XC2" s="88"/>
      <c r="XD2" s="88"/>
      <c r="XE2" s="88"/>
      <c r="XF2" s="88"/>
      <c r="XG2" s="88"/>
      <c r="XH2" s="88"/>
      <c r="XI2" s="88"/>
      <c r="XJ2" s="88"/>
      <c r="XK2" s="88"/>
      <c r="XL2" s="88"/>
      <c r="XM2" s="88"/>
      <c r="XN2" s="88"/>
      <c r="XO2" s="88"/>
      <c r="XP2" s="88"/>
      <c r="XQ2" s="88"/>
      <c r="XR2" s="88"/>
      <c r="XS2" s="88"/>
      <c r="XT2" s="88"/>
      <c r="XU2" s="88"/>
      <c r="XV2" s="88"/>
      <c r="XW2" s="88"/>
      <c r="XX2" s="88"/>
      <c r="XY2" s="88"/>
      <c r="XZ2" s="88"/>
      <c r="YA2" s="88"/>
      <c r="YB2" s="88"/>
      <c r="YC2" s="88"/>
      <c r="YD2" s="88"/>
      <c r="YE2" s="88"/>
      <c r="YF2" s="88"/>
      <c r="YG2" s="88"/>
      <c r="YH2" s="88"/>
      <c r="YI2" s="88"/>
      <c r="YJ2" s="88"/>
      <c r="YK2" s="88"/>
      <c r="YL2" s="88"/>
      <c r="YM2" s="88"/>
      <c r="YN2" s="88"/>
      <c r="YO2" s="88"/>
      <c r="YP2" s="88"/>
      <c r="YQ2" s="88"/>
      <c r="YR2" s="88"/>
      <c r="YS2" s="88"/>
      <c r="YT2" s="88"/>
      <c r="YU2" s="88"/>
      <c r="YV2" s="88"/>
      <c r="YW2" s="88"/>
      <c r="YX2" s="88"/>
      <c r="YY2" s="88"/>
      <c r="YZ2" s="88"/>
      <c r="ZA2" s="88"/>
      <c r="ZB2" s="88"/>
      <c r="ZC2" s="88"/>
      <c r="ZD2" s="88"/>
      <c r="ZE2" s="88"/>
      <c r="ZF2" s="88"/>
      <c r="ZG2" s="88"/>
      <c r="ZH2" s="88"/>
      <c r="ZI2" s="88"/>
      <c r="ZJ2" s="88"/>
      <c r="ZK2" s="88"/>
      <c r="ZL2" s="88"/>
      <c r="ZM2" s="88"/>
      <c r="ZN2" s="88"/>
      <c r="ZO2" s="88"/>
      <c r="ZP2" s="88"/>
      <c r="ZQ2" s="88"/>
      <c r="ZR2" s="88"/>
      <c r="ZS2" s="88"/>
      <c r="ZT2" s="88"/>
      <c r="ZU2" s="88"/>
      <c r="ZV2" s="88"/>
      <c r="ZW2" s="88"/>
      <c r="ZX2" s="88"/>
      <c r="ZY2" s="88"/>
      <c r="ZZ2" s="88"/>
      <c r="AAA2" s="88"/>
      <c r="AAB2" s="88"/>
      <c r="AAC2" s="88"/>
      <c r="AAD2" s="88"/>
      <c r="AAE2" s="88"/>
      <c r="AAF2" s="88"/>
      <c r="AAG2" s="88"/>
      <c r="AAH2" s="88"/>
      <c r="AAI2" s="88"/>
      <c r="AAJ2" s="88"/>
      <c r="AAK2" s="88"/>
      <c r="AAL2" s="88"/>
      <c r="AAM2" s="88"/>
      <c r="AAN2" s="88"/>
      <c r="AAO2" s="88"/>
      <c r="AAP2" s="88"/>
      <c r="AAQ2" s="88"/>
      <c r="AAR2" s="88"/>
      <c r="AAS2" s="88"/>
      <c r="AAT2" s="88"/>
      <c r="AAU2" s="88"/>
      <c r="AAV2" s="88"/>
      <c r="AAW2" s="88"/>
      <c r="AAX2" s="88"/>
      <c r="AAY2" s="88"/>
      <c r="AAZ2" s="88"/>
      <c r="ABA2" s="88"/>
      <c r="ABB2" s="88"/>
      <c r="ABC2" s="88"/>
      <c r="ABD2" s="88"/>
      <c r="ABE2" s="88"/>
      <c r="ABF2" s="88"/>
      <c r="ABG2" s="88"/>
      <c r="ABH2" s="88"/>
      <c r="ABI2" s="88"/>
      <c r="ABJ2" s="88"/>
      <c r="ABK2" s="88"/>
      <c r="ABL2" s="88"/>
      <c r="ABM2" s="88"/>
      <c r="ABN2" s="88"/>
      <c r="ABO2" s="88"/>
      <c r="ABP2" s="88"/>
      <c r="ABQ2" s="88"/>
      <c r="ABR2" s="88"/>
      <c r="ABS2" s="88"/>
      <c r="ABT2" s="88"/>
      <c r="ABU2" s="88"/>
      <c r="ABV2" s="88"/>
      <c r="ABW2" s="88"/>
      <c r="ABX2" s="88"/>
      <c r="ABY2" s="88"/>
      <c r="ABZ2" s="88"/>
      <c r="ACA2" s="88"/>
      <c r="ACB2" s="88"/>
      <c r="ACC2" s="88"/>
      <c r="ACD2" s="88"/>
      <c r="ACE2" s="88"/>
      <c r="ACF2" s="88"/>
      <c r="ACG2" s="88"/>
      <c r="ACH2" s="88"/>
      <c r="ACI2" s="88"/>
      <c r="ACJ2" s="88"/>
      <c r="ACK2" s="88"/>
      <c r="ACL2" s="88"/>
      <c r="ACM2" s="88"/>
      <c r="ACN2" s="88"/>
      <c r="ACO2" s="88"/>
      <c r="ACP2" s="88"/>
      <c r="ACQ2" s="88"/>
      <c r="ACR2" s="88"/>
      <c r="ACS2" s="88"/>
      <c r="ACT2" s="88"/>
      <c r="ACU2" s="88"/>
      <c r="ACV2" s="88"/>
      <c r="ACW2" s="88"/>
      <c r="ACX2" s="88"/>
      <c r="ACY2" s="88"/>
      <c r="ACZ2" s="88"/>
      <c r="ADA2" s="88"/>
      <c r="ADB2" s="88"/>
      <c r="ADC2" s="88"/>
      <c r="ADD2" s="88"/>
      <c r="ADE2" s="88"/>
      <c r="ADF2" s="88"/>
      <c r="ADG2" s="88"/>
      <c r="ADH2" s="88"/>
      <c r="ADI2" s="88"/>
      <c r="ADJ2" s="88"/>
      <c r="ADK2" s="88"/>
      <c r="ADL2" s="88"/>
      <c r="ADM2" s="88"/>
      <c r="ADN2" s="88"/>
    </row>
    <row r="3" spans="1:794" s="1" customFormat="1" ht="15.75" x14ac:dyDescent="0.25">
      <c r="A3" s="130" t="s">
        <v>0</v>
      </c>
      <c r="B3" s="130"/>
      <c r="C3" s="130"/>
      <c r="D3" s="130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  <c r="IX3" s="88"/>
      <c r="IY3" s="88"/>
      <c r="IZ3" s="88"/>
      <c r="JA3" s="88"/>
      <c r="JB3" s="88"/>
      <c r="JC3" s="88"/>
      <c r="JD3" s="88"/>
      <c r="JE3" s="88"/>
      <c r="JF3" s="88"/>
      <c r="JG3" s="88"/>
      <c r="JH3" s="88"/>
      <c r="JI3" s="88"/>
      <c r="JJ3" s="88"/>
      <c r="JK3" s="88"/>
      <c r="JL3" s="88"/>
      <c r="JM3" s="88"/>
      <c r="JN3" s="88"/>
      <c r="JO3" s="88"/>
      <c r="JP3" s="88"/>
      <c r="JQ3" s="88"/>
      <c r="JR3" s="88"/>
      <c r="JS3" s="88"/>
      <c r="JT3" s="88"/>
      <c r="JU3" s="88"/>
      <c r="JV3" s="88"/>
      <c r="JW3" s="88"/>
      <c r="JX3" s="88"/>
      <c r="JY3" s="88"/>
      <c r="JZ3" s="88"/>
      <c r="KA3" s="88"/>
      <c r="KB3" s="88"/>
      <c r="KC3" s="88"/>
      <c r="KD3" s="88"/>
      <c r="KE3" s="88"/>
      <c r="KF3" s="88"/>
      <c r="KG3" s="88"/>
      <c r="KH3" s="88"/>
      <c r="KI3" s="88"/>
      <c r="KJ3" s="88"/>
      <c r="KK3" s="88"/>
      <c r="KL3" s="88"/>
      <c r="KM3" s="88"/>
      <c r="KN3" s="88"/>
      <c r="KO3" s="88"/>
      <c r="KP3" s="88"/>
      <c r="KQ3" s="88"/>
      <c r="KR3" s="88"/>
      <c r="KS3" s="88"/>
      <c r="KT3" s="88"/>
      <c r="KU3" s="88"/>
      <c r="KV3" s="88"/>
      <c r="KW3" s="88"/>
      <c r="KX3" s="88"/>
      <c r="KY3" s="88"/>
      <c r="KZ3" s="88"/>
      <c r="LA3" s="88"/>
      <c r="LB3" s="88"/>
      <c r="LC3" s="88"/>
      <c r="LD3" s="88"/>
      <c r="LE3" s="88"/>
      <c r="LF3" s="88"/>
      <c r="LG3" s="88"/>
      <c r="LH3" s="88"/>
      <c r="LI3" s="88"/>
      <c r="LJ3" s="88"/>
      <c r="LK3" s="88"/>
      <c r="LL3" s="88"/>
      <c r="LM3" s="88"/>
      <c r="LN3" s="88"/>
      <c r="LO3" s="88"/>
      <c r="LP3" s="88"/>
      <c r="LQ3" s="88"/>
      <c r="LR3" s="88"/>
      <c r="LS3" s="88"/>
      <c r="LT3" s="88"/>
      <c r="LU3" s="88"/>
      <c r="LV3" s="88"/>
      <c r="LW3" s="88"/>
      <c r="LX3" s="88"/>
      <c r="LY3" s="88"/>
      <c r="LZ3" s="88"/>
      <c r="MA3" s="88"/>
      <c r="MB3" s="88"/>
      <c r="MC3" s="88"/>
      <c r="MD3" s="88"/>
      <c r="ME3" s="88"/>
      <c r="MF3" s="88"/>
      <c r="MG3" s="88"/>
      <c r="MH3" s="88"/>
      <c r="MI3" s="88"/>
      <c r="MJ3" s="88"/>
      <c r="MK3" s="88"/>
      <c r="ML3" s="88"/>
      <c r="MM3" s="88"/>
      <c r="MN3" s="88"/>
      <c r="MO3" s="88"/>
      <c r="MP3" s="88"/>
      <c r="MQ3" s="88"/>
      <c r="MR3" s="88"/>
      <c r="MS3" s="88"/>
      <c r="MT3" s="88"/>
      <c r="MU3" s="88"/>
      <c r="MV3" s="88"/>
      <c r="MW3" s="88"/>
      <c r="MX3" s="88"/>
      <c r="MY3" s="88"/>
      <c r="MZ3" s="88"/>
      <c r="NA3" s="88"/>
      <c r="NB3" s="88"/>
      <c r="NC3" s="88"/>
      <c r="ND3" s="88"/>
      <c r="NE3" s="88"/>
      <c r="NF3" s="88"/>
      <c r="NG3" s="88"/>
      <c r="NH3" s="88"/>
      <c r="NI3" s="88"/>
      <c r="NJ3" s="88"/>
      <c r="NK3" s="88"/>
      <c r="NL3" s="88"/>
      <c r="NM3" s="88"/>
      <c r="NN3" s="88"/>
      <c r="NO3" s="88"/>
      <c r="NP3" s="88"/>
      <c r="NQ3" s="88"/>
      <c r="NR3" s="88"/>
      <c r="NS3" s="88"/>
      <c r="NT3" s="88"/>
      <c r="NU3" s="88"/>
      <c r="NV3" s="88"/>
      <c r="NW3" s="88"/>
      <c r="NX3" s="88"/>
      <c r="NY3" s="88"/>
      <c r="NZ3" s="88"/>
      <c r="OA3" s="88"/>
      <c r="OB3" s="88"/>
      <c r="OC3" s="88"/>
      <c r="OD3" s="88"/>
      <c r="OE3" s="88"/>
      <c r="OF3" s="88"/>
      <c r="OG3" s="88"/>
      <c r="OH3" s="88"/>
      <c r="OI3" s="88"/>
      <c r="OJ3" s="88"/>
      <c r="OK3" s="88"/>
      <c r="OL3" s="88"/>
      <c r="OM3" s="88"/>
      <c r="ON3" s="88"/>
      <c r="OO3" s="88"/>
      <c r="OP3" s="88"/>
      <c r="OQ3" s="88"/>
      <c r="OR3" s="88"/>
      <c r="OS3" s="88"/>
      <c r="OT3" s="88"/>
      <c r="OU3" s="88"/>
      <c r="OV3" s="88"/>
      <c r="OW3" s="88"/>
      <c r="OX3" s="88"/>
      <c r="OY3" s="88"/>
      <c r="OZ3" s="88"/>
      <c r="PA3" s="88"/>
      <c r="PB3" s="88"/>
      <c r="PC3" s="88"/>
      <c r="PD3" s="88"/>
      <c r="PE3" s="88"/>
      <c r="PF3" s="88"/>
      <c r="PG3" s="88"/>
      <c r="PH3" s="88"/>
      <c r="PI3" s="88"/>
      <c r="PJ3" s="88"/>
      <c r="PK3" s="88"/>
      <c r="PL3" s="88"/>
      <c r="PM3" s="88"/>
      <c r="PN3" s="88"/>
      <c r="PO3" s="88"/>
      <c r="PP3" s="88"/>
      <c r="PQ3" s="88"/>
      <c r="PR3" s="88"/>
      <c r="PS3" s="88"/>
      <c r="PT3" s="88"/>
      <c r="PU3" s="88"/>
      <c r="PV3" s="88"/>
      <c r="PW3" s="88"/>
      <c r="PX3" s="88"/>
      <c r="PY3" s="88"/>
      <c r="PZ3" s="88"/>
      <c r="QA3" s="88"/>
      <c r="QB3" s="88"/>
      <c r="QC3" s="88"/>
      <c r="QD3" s="88"/>
      <c r="QE3" s="88"/>
      <c r="QF3" s="88"/>
      <c r="QG3" s="88"/>
      <c r="QH3" s="88"/>
      <c r="QI3" s="88"/>
      <c r="QJ3" s="88"/>
      <c r="QK3" s="88"/>
      <c r="QL3" s="88"/>
      <c r="QM3" s="88"/>
      <c r="QN3" s="88"/>
      <c r="QO3" s="88"/>
      <c r="QP3" s="88"/>
      <c r="QQ3" s="88"/>
      <c r="QR3" s="88"/>
      <c r="QS3" s="88"/>
      <c r="QT3" s="88"/>
      <c r="QU3" s="88"/>
      <c r="QV3" s="88"/>
      <c r="QW3" s="88"/>
      <c r="QX3" s="88"/>
      <c r="QY3" s="88"/>
      <c r="QZ3" s="88"/>
      <c r="RA3" s="88"/>
      <c r="RB3" s="88"/>
      <c r="RC3" s="88"/>
      <c r="RD3" s="88"/>
      <c r="RE3" s="88"/>
      <c r="RF3" s="88"/>
      <c r="RG3" s="88"/>
      <c r="RH3" s="88"/>
      <c r="RI3" s="88"/>
      <c r="RJ3" s="88"/>
      <c r="RK3" s="88"/>
      <c r="RL3" s="88"/>
      <c r="RM3" s="88"/>
      <c r="RN3" s="88"/>
      <c r="RO3" s="88"/>
      <c r="RP3" s="88"/>
      <c r="RQ3" s="88"/>
      <c r="RR3" s="88"/>
      <c r="RS3" s="88"/>
      <c r="RT3" s="88"/>
      <c r="RU3" s="88"/>
      <c r="RV3" s="88"/>
      <c r="RW3" s="88"/>
      <c r="RX3" s="88"/>
      <c r="RY3" s="88"/>
      <c r="RZ3" s="88"/>
      <c r="SA3" s="88"/>
      <c r="SB3" s="88"/>
      <c r="SC3" s="88"/>
      <c r="SD3" s="88"/>
      <c r="SE3" s="88"/>
      <c r="SF3" s="88"/>
      <c r="SG3" s="88"/>
      <c r="SH3" s="88"/>
      <c r="SI3" s="88"/>
      <c r="SJ3" s="88"/>
      <c r="SK3" s="88"/>
      <c r="SL3" s="88"/>
      <c r="SM3" s="88"/>
      <c r="SN3" s="88"/>
      <c r="SO3" s="88"/>
      <c r="SP3" s="88"/>
      <c r="SQ3" s="88"/>
      <c r="SR3" s="88"/>
      <c r="SS3" s="88"/>
      <c r="ST3" s="88"/>
      <c r="SU3" s="88"/>
      <c r="SV3" s="88"/>
      <c r="SW3" s="88"/>
      <c r="SX3" s="88"/>
      <c r="SY3" s="88"/>
      <c r="SZ3" s="88"/>
      <c r="TA3" s="88"/>
      <c r="TB3" s="88"/>
      <c r="TC3" s="88"/>
      <c r="TD3" s="88"/>
      <c r="TE3" s="88"/>
      <c r="TF3" s="88"/>
      <c r="TG3" s="88"/>
      <c r="TH3" s="88"/>
      <c r="TI3" s="88"/>
      <c r="TJ3" s="88"/>
      <c r="TK3" s="88"/>
      <c r="TL3" s="88"/>
      <c r="TM3" s="88"/>
      <c r="TN3" s="88"/>
      <c r="TO3" s="88"/>
      <c r="TP3" s="88"/>
      <c r="TQ3" s="88"/>
      <c r="TR3" s="88"/>
      <c r="TS3" s="88"/>
      <c r="TT3" s="88"/>
      <c r="TU3" s="88"/>
      <c r="TV3" s="88"/>
      <c r="TW3" s="88"/>
      <c r="TX3" s="88"/>
      <c r="TY3" s="88"/>
      <c r="TZ3" s="88"/>
      <c r="UA3" s="88"/>
      <c r="UB3" s="88"/>
      <c r="UC3" s="88"/>
      <c r="UD3" s="88"/>
      <c r="UE3" s="88"/>
      <c r="UF3" s="88"/>
      <c r="UG3" s="88"/>
      <c r="UH3" s="88"/>
      <c r="UI3" s="88"/>
      <c r="UJ3" s="88"/>
      <c r="UK3" s="88"/>
      <c r="UL3" s="88"/>
      <c r="UM3" s="88"/>
      <c r="UN3" s="88"/>
      <c r="UO3" s="88"/>
      <c r="UP3" s="88"/>
      <c r="UQ3" s="88"/>
      <c r="UR3" s="88"/>
      <c r="US3" s="88"/>
      <c r="UT3" s="88"/>
      <c r="UU3" s="88"/>
      <c r="UV3" s="88"/>
      <c r="UW3" s="88"/>
      <c r="UX3" s="88"/>
      <c r="UY3" s="88"/>
      <c r="UZ3" s="88"/>
      <c r="VA3" s="88"/>
      <c r="VB3" s="88"/>
      <c r="VC3" s="88"/>
      <c r="VD3" s="88"/>
      <c r="VE3" s="88"/>
      <c r="VF3" s="88"/>
      <c r="VG3" s="88"/>
      <c r="VH3" s="88"/>
      <c r="VI3" s="88"/>
      <c r="VJ3" s="88"/>
      <c r="VK3" s="88"/>
      <c r="VL3" s="88"/>
      <c r="VM3" s="88"/>
      <c r="VN3" s="88"/>
      <c r="VO3" s="88"/>
      <c r="VP3" s="88"/>
      <c r="VQ3" s="88"/>
      <c r="VR3" s="88"/>
      <c r="VS3" s="88"/>
      <c r="VT3" s="88"/>
      <c r="VU3" s="88"/>
      <c r="VV3" s="88"/>
      <c r="VW3" s="88"/>
      <c r="VX3" s="88"/>
      <c r="VY3" s="88"/>
      <c r="VZ3" s="88"/>
      <c r="WA3" s="88"/>
      <c r="WB3" s="88"/>
      <c r="WC3" s="88"/>
      <c r="WD3" s="88"/>
      <c r="WE3" s="88"/>
      <c r="WF3" s="88"/>
      <c r="WG3" s="88"/>
      <c r="WH3" s="88"/>
      <c r="WI3" s="88"/>
      <c r="WJ3" s="88"/>
      <c r="WK3" s="88"/>
      <c r="WL3" s="88"/>
      <c r="WM3" s="88"/>
      <c r="WN3" s="88"/>
      <c r="WO3" s="88"/>
      <c r="WP3" s="88"/>
      <c r="WQ3" s="88"/>
      <c r="WR3" s="88"/>
      <c r="WS3" s="88"/>
      <c r="WT3" s="88"/>
      <c r="WU3" s="88"/>
      <c r="WV3" s="88"/>
      <c r="WW3" s="88"/>
      <c r="WX3" s="88"/>
      <c r="WY3" s="88"/>
      <c r="WZ3" s="88"/>
      <c r="XA3" s="88"/>
      <c r="XB3" s="88"/>
      <c r="XC3" s="88"/>
      <c r="XD3" s="88"/>
      <c r="XE3" s="88"/>
      <c r="XF3" s="88"/>
      <c r="XG3" s="88"/>
      <c r="XH3" s="88"/>
      <c r="XI3" s="88"/>
      <c r="XJ3" s="88"/>
      <c r="XK3" s="88"/>
      <c r="XL3" s="88"/>
      <c r="XM3" s="88"/>
      <c r="XN3" s="88"/>
      <c r="XO3" s="88"/>
      <c r="XP3" s="88"/>
      <c r="XQ3" s="88"/>
      <c r="XR3" s="88"/>
      <c r="XS3" s="88"/>
      <c r="XT3" s="88"/>
      <c r="XU3" s="88"/>
      <c r="XV3" s="88"/>
      <c r="XW3" s="88"/>
      <c r="XX3" s="88"/>
      <c r="XY3" s="88"/>
      <c r="XZ3" s="88"/>
      <c r="YA3" s="88"/>
      <c r="YB3" s="88"/>
      <c r="YC3" s="88"/>
      <c r="YD3" s="88"/>
      <c r="YE3" s="88"/>
      <c r="YF3" s="88"/>
      <c r="YG3" s="88"/>
      <c r="YH3" s="88"/>
      <c r="YI3" s="88"/>
      <c r="YJ3" s="88"/>
      <c r="YK3" s="88"/>
      <c r="YL3" s="88"/>
      <c r="YM3" s="88"/>
      <c r="YN3" s="88"/>
      <c r="YO3" s="88"/>
      <c r="YP3" s="88"/>
      <c r="YQ3" s="88"/>
      <c r="YR3" s="88"/>
      <c r="YS3" s="88"/>
      <c r="YT3" s="88"/>
      <c r="YU3" s="88"/>
      <c r="YV3" s="88"/>
      <c r="YW3" s="88"/>
      <c r="YX3" s="88"/>
      <c r="YY3" s="88"/>
      <c r="YZ3" s="88"/>
      <c r="ZA3" s="88"/>
      <c r="ZB3" s="88"/>
      <c r="ZC3" s="88"/>
      <c r="ZD3" s="88"/>
      <c r="ZE3" s="88"/>
      <c r="ZF3" s="88"/>
      <c r="ZG3" s="88"/>
      <c r="ZH3" s="88"/>
      <c r="ZI3" s="88"/>
      <c r="ZJ3" s="88"/>
      <c r="ZK3" s="88"/>
      <c r="ZL3" s="88"/>
      <c r="ZM3" s="88"/>
      <c r="ZN3" s="88"/>
      <c r="ZO3" s="88"/>
      <c r="ZP3" s="88"/>
      <c r="ZQ3" s="88"/>
      <c r="ZR3" s="88"/>
      <c r="ZS3" s="88"/>
      <c r="ZT3" s="88"/>
      <c r="ZU3" s="88"/>
      <c r="ZV3" s="88"/>
      <c r="ZW3" s="88"/>
      <c r="ZX3" s="88"/>
      <c r="ZY3" s="88"/>
      <c r="ZZ3" s="88"/>
      <c r="AAA3" s="88"/>
      <c r="AAB3" s="88"/>
      <c r="AAC3" s="88"/>
      <c r="AAD3" s="88"/>
      <c r="AAE3" s="88"/>
      <c r="AAF3" s="88"/>
      <c r="AAG3" s="88"/>
      <c r="AAH3" s="88"/>
      <c r="AAI3" s="88"/>
      <c r="AAJ3" s="88"/>
      <c r="AAK3" s="88"/>
      <c r="AAL3" s="88"/>
      <c r="AAM3" s="88"/>
      <c r="AAN3" s="88"/>
      <c r="AAO3" s="88"/>
      <c r="AAP3" s="88"/>
      <c r="AAQ3" s="88"/>
      <c r="AAR3" s="88"/>
      <c r="AAS3" s="88"/>
      <c r="AAT3" s="88"/>
      <c r="AAU3" s="88"/>
      <c r="AAV3" s="88"/>
      <c r="AAW3" s="88"/>
      <c r="AAX3" s="88"/>
      <c r="AAY3" s="88"/>
      <c r="AAZ3" s="88"/>
      <c r="ABA3" s="88"/>
      <c r="ABB3" s="88"/>
      <c r="ABC3" s="88"/>
      <c r="ABD3" s="88"/>
      <c r="ABE3" s="88"/>
      <c r="ABF3" s="88"/>
      <c r="ABG3" s="88"/>
      <c r="ABH3" s="88"/>
      <c r="ABI3" s="88"/>
      <c r="ABJ3" s="88"/>
      <c r="ABK3" s="88"/>
      <c r="ABL3" s="88"/>
      <c r="ABM3" s="88"/>
      <c r="ABN3" s="88"/>
      <c r="ABO3" s="88"/>
      <c r="ABP3" s="88"/>
      <c r="ABQ3" s="88"/>
      <c r="ABR3" s="88"/>
      <c r="ABS3" s="88"/>
      <c r="ABT3" s="88"/>
      <c r="ABU3" s="88"/>
      <c r="ABV3" s="88"/>
      <c r="ABW3" s="88"/>
      <c r="ABX3" s="88"/>
      <c r="ABY3" s="88"/>
      <c r="ABZ3" s="88"/>
      <c r="ACA3" s="88"/>
      <c r="ACB3" s="88"/>
      <c r="ACC3" s="88"/>
      <c r="ACD3" s="88"/>
      <c r="ACE3" s="88"/>
      <c r="ACF3" s="88"/>
      <c r="ACG3" s="88"/>
      <c r="ACH3" s="88"/>
      <c r="ACI3" s="88"/>
      <c r="ACJ3" s="88"/>
      <c r="ACK3" s="88"/>
      <c r="ACL3" s="88"/>
      <c r="ACM3" s="88"/>
      <c r="ACN3" s="88"/>
      <c r="ACO3" s="88"/>
      <c r="ACP3" s="88"/>
      <c r="ACQ3" s="88"/>
      <c r="ACR3" s="88"/>
      <c r="ACS3" s="88"/>
      <c r="ACT3" s="88"/>
      <c r="ACU3" s="88"/>
      <c r="ACV3" s="88"/>
      <c r="ACW3" s="88"/>
      <c r="ACX3" s="88"/>
      <c r="ACY3" s="88"/>
      <c r="ACZ3" s="88"/>
      <c r="ADA3" s="88"/>
      <c r="ADB3" s="88"/>
      <c r="ADC3" s="88"/>
      <c r="ADD3" s="88"/>
      <c r="ADE3" s="88"/>
      <c r="ADF3" s="88"/>
      <c r="ADG3" s="88"/>
      <c r="ADH3" s="88"/>
      <c r="ADI3" s="88"/>
      <c r="ADJ3" s="88"/>
      <c r="ADK3" s="88"/>
      <c r="ADL3" s="88"/>
      <c r="ADM3" s="88"/>
      <c r="ADN3" s="88"/>
    </row>
    <row r="4" spans="1:794" s="1" customFormat="1" ht="20.25" customHeight="1" thickBot="1" x14ac:dyDescent="0.3">
      <c r="D4" s="71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  <c r="IY4" s="88"/>
      <c r="IZ4" s="88"/>
      <c r="JA4" s="88"/>
      <c r="JB4" s="88"/>
      <c r="JC4" s="88"/>
      <c r="JD4" s="88"/>
      <c r="JE4" s="88"/>
      <c r="JF4" s="88"/>
      <c r="JG4" s="88"/>
      <c r="JH4" s="88"/>
      <c r="JI4" s="88"/>
      <c r="JJ4" s="88"/>
      <c r="JK4" s="88"/>
      <c r="JL4" s="88"/>
      <c r="JM4" s="88"/>
      <c r="JN4" s="88"/>
      <c r="JO4" s="88"/>
      <c r="JP4" s="88"/>
      <c r="JQ4" s="88"/>
      <c r="JR4" s="88"/>
      <c r="JS4" s="88"/>
      <c r="JT4" s="88"/>
      <c r="JU4" s="88"/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8"/>
      <c r="LQ4" s="88"/>
      <c r="LR4" s="88"/>
      <c r="LS4" s="88"/>
      <c r="LT4" s="88"/>
      <c r="LU4" s="88"/>
      <c r="LV4" s="88"/>
      <c r="LW4" s="88"/>
      <c r="LX4" s="88"/>
      <c r="LY4" s="88"/>
      <c r="LZ4" s="88"/>
      <c r="MA4" s="88"/>
      <c r="MB4" s="88"/>
      <c r="MC4" s="88"/>
      <c r="MD4" s="88"/>
      <c r="ME4" s="88"/>
      <c r="MF4" s="88"/>
      <c r="MG4" s="88"/>
      <c r="MH4" s="88"/>
      <c r="MI4" s="88"/>
      <c r="MJ4" s="88"/>
      <c r="MK4" s="88"/>
      <c r="ML4" s="88"/>
      <c r="MM4" s="88"/>
      <c r="MN4" s="88"/>
      <c r="MO4" s="88"/>
      <c r="MP4" s="88"/>
      <c r="MQ4" s="88"/>
      <c r="MR4" s="88"/>
      <c r="MS4" s="88"/>
      <c r="MT4" s="88"/>
      <c r="MU4" s="88"/>
      <c r="MV4" s="88"/>
      <c r="MW4" s="88"/>
      <c r="MX4" s="88"/>
      <c r="MY4" s="88"/>
      <c r="MZ4" s="88"/>
      <c r="NA4" s="88"/>
      <c r="NB4" s="88"/>
      <c r="NC4" s="88"/>
      <c r="ND4" s="88"/>
      <c r="NE4" s="88"/>
      <c r="NF4" s="88"/>
      <c r="NG4" s="88"/>
      <c r="NH4" s="88"/>
      <c r="NI4" s="88"/>
      <c r="NJ4" s="88"/>
      <c r="NK4" s="88"/>
      <c r="NL4" s="88"/>
      <c r="NM4" s="88"/>
      <c r="NN4" s="88"/>
      <c r="NO4" s="88"/>
      <c r="NP4" s="88"/>
      <c r="NQ4" s="88"/>
      <c r="NR4" s="88"/>
      <c r="NS4" s="88"/>
      <c r="NT4" s="88"/>
      <c r="NU4" s="88"/>
      <c r="NV4" s="88"/>
      <c r="NW4" s="88"/>
      <c r="NX4" s="88"/>
      <c r="NY4" s="88"/>
      <c r="NZ4" s="88"/>
      <c r="OA4" s="88"/>
      <c r="OB4" s="88"/>
      <c r="OC4" s="88"/>
      <c r="OD4" s="88"/>
      <c r="OE4" s="88"/>
      <c r="OF4" s="88"/>
      <c r="OG4" s="88"/>
      <c r="OH4" s="88"/>
      <c r="OI4" s="88"/>
      <c r="OJ4" s="88"/>
      <c r="OK4" s="88"/>
      <c r="OL4" s="88"/>
      <c r="OM4" s="88"/>
      <c r="ON4" s="88"/>
      <c r="OO4" s="88"/>
      <c r="OP4" s="88"/>
      <c r="OQ4" s="88"/>
      <c r="OR4" s="88"/>
      <c r="OS4" s="88"/>
      <c r="OT4" s="88"/>
      <c r="OU4" s="88"/>
      <c r="OV4" s="88"/>
      <c r="OW4" s="88"/>
      <c r="OX4" s="88"/>
      <c r="OY4" s="88"/>
      <c r="OZ4" s="88"/>
      <c r="PA4" s="88"/>
      <c r="PB4" s="88"/>
      <c r="PC4" s="88"/>
      <c r="PD4" s="88"/>
      <c r="PE4" s="88"/>
      <c r="PF4" s="88"/>
      <c r="PG4" s="88"/>
      <c r="PH4" s="88"/>
      <c r="PI4" s="88"/>
      <c r="PJ4" s="88"/>
      <c r="PK4" s="88"/>
      <c r="PL4" s="88"/>
      <c r="PM4" s="88"/>
      <c r="PN4" s="88"/>
      <c r="PO4" s="88"/>
      <c r="PP4" s="88"/>
      <c r="PQ4" s="88"/>
      <c r="PR4" s="88"/>
      <c r="PS4" s="88"/>
      <c r="PT4" s="88"/>
      <c r="PU4" s="88"/>
      <c r="PV4" s="88"/>
      <c r="PW4" s="88"/>
      <c r="PX4" s="88"/>
      <c r="PY4" s="88"/>
      <c r="PZ4" s="88"/>
      <c r="QA4" s="88"/>
      <c r="QB4" s="88"/>
      <c r="QC4" s="88"/>
      <c r="QD4" s="88"/>
      <c r="QE4" s="88"/>
      <c r="QF4" s="88"/>
      <c r="QG4" s="88"/>
      <c r="QH4" s="88"/>
      <c r="QI4" s="88"/>
      <c r="QJ4" s="88"/>
      <c r="QK4" s="88"/>
      <c r="QL4" s="88"/>
      <c r="QM4" s="88"/>
      <c r="QN4" s="88"/>
      <c r="QO4" s="88"/>
      <c r="QP4" s="88"/>
      <c r="QQ4" s="88"/>
      <c r="QR4" s="88"/>
      <c r="QS4" s="88"/>
      <c r="QT4" s="88"/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88"/>
      <c r="RI4" s="88"/>
      <c r="RJ4" s="88"/>
      <c r="RK4" s="88"/>
      <c r="RL4" s="88"/>
      <c r="RM4" s="88"/>
      <c r="RN4" s="88"/>
      <c r="RO4" s="88"/>
      <c r="RP4" s="88"/>
      <c r="RQ4" s="88"/>
      <c r="RR4" s="88"/>
      <c r="RS4" s="88"/>
      <c r="RT4" s="88"/>
      <c r="RU4" s="88"/>
      <c r="RV4" s="88"/>
      <c r="RW4" s="88"/>
      <c r="RX4" s="88"/>
      <c r="RY4" s="88"/>
      <c r="RZ4" s="88"/>
      <c r="SA4" s="88"/>
      <c r="SB4" s="88"/>
      <c r="SC4" s="88"/>
      <c r="SD4" s="88"/>
      <c r="SE4" s="88"/>
      <c r="SF4" s="88"/>
      <c r="SG4" s="88"/>
      <c r="SH4" s="88"/>
      <c r="SI4" s="88"/>
      <c r="SJ4" s="88"/>
      <c r="SK4" s="88"/>
      <c r="SL4" s="88"/>
      <c r="SM4" s="88"/>
      <c r="SN4" s="88"/>
      <c r="SO4" s="88"/>
      <c r="SP4" s="88"/>
      <c r="SQ4" s="88"/>
      <c r="SR4" s="88"/>
      <c r="SS4" s="88"/>
      <c r="ST4" s="88"/>
      <c r="SU4" s="88"/>
      <c r="SV4" s="88"/>
      <c r="SW4" s="88"/>
      <c r="SX4" s="88"/>
      <c r="SY4" s="88"/>
      <c r="SZ4" s="88"/>
      <c r="TA4" s="88"/>
      <c r="TB4" s="88"/>
      <c r="TC4" s="88"/>
      <c r="TD4" s="88"/>
      <c r="TE4" s="88"/>
      <c r="TF4" s="88"/>
      <c r="TG4" s="88"/>
      <c r="TH4" s="88"/>
      <c r="TI4" s="88"/>
      <c r="TJ4" s="88"/>
      <c r="TK4" s="88"/>
      <c r="TL4" s="88"/>
      <c r="TM4" s="88"/>
      <c r="TN4" s="88"/>
      <c r="TO4" s="88"/>
      <c r="TP4" s="88"/>
      <c r="TQ4" s="88"/>
      <c r="TR4" s="88"/>
      <c r="TS4" s="88"/>
      <c r="TT4" s="88"/>
      <c r="TU4" s="88"/>
      <c r="TV4" s="88"/>
      <c r="TW4" s="88"/>
      <c r="TX4" s="88"/>
      <c r="TY4" s="88"/>
      <c r="TZ4" s="88"/>
      <c r="UA4" s="88"/>
      <c r="UB4" s="88"/>
      <c r="UC4" s="88"/>
      <c r="UD4" s="88"/>
      <c r="UE4" s="88"/>
      <c r="UF4" s="88"/>
      <c r="UG4" s="88"/>
      <c r="UH4" s="88"/>
      <c r="UI4" s="88"/>
      <c r="UJ4" s="88"/>
      <c r="UK4" s="88"/>
      <c r="UL4" s="88"/>
      <c r="UM4" s="88"/>
      <c r="UN4" s="88"/>
      <c r="UO4" s="88"/>
      <c r="UP4" s="88"/>
      <c r="UQ4" s="88"/>
      <c r="UR4" s="88"/>
      <c r="US4" s="88"/>
      <c r="UT4" s="88"/>
      <c r="UU4" s="88"/>
      <c r="UV4" s="88"/>
      <c r="UW4" s="88"/>
      <c r="UX4" s="88"/>
      <c r="UY4" s="88"/>
      <c r="UZ4" s="88"/>
      <c r="VA4" s="88"/>
      <c r="VB4" s="88"/>
      <c r="VC4" s="88"/>
      <c r="VD4" s="88"/>
      <c r="VE4" s="88"/>
      <c r="VF4" s="88"/>
      <c r="VG4" s="88"/>
      <c r="VH4" s="88"/>
      <c r="VI4" s="88"/>
      <c r="VJ4" s="88"/>
      <c r="VK4" s="88"/>
      <c r="VL4" s="88"/>
      <c r="VM4" s="88"/>
      <c r="VN4" s="88"/>
      <c r="VO4" s="88"/>
      <c r="VP4" s="88"/>
      <c r="VQ4" s="88"/>
      <c r="VR4" s="88"/>
      <c r="VS4" s="88"/>
      <c r="VT4" s="88"/>
      <c r="VU4" s="88"/>
      <c r="VV4" s="88"/>
      <c r="VW4" s="88"/>
      <c r="VX4" s="88"/>
      <c r="VY4" s="88"/>
      <c r="VZ4" s="88"/>
      <c r="WA4" s="88"/>
      <c r="WB4" s="88"/>
      <c r="WC4" s="88"/>
      <c r="WD4" s="88"/>
      <c r="WE4" s="88"/>
      <c r="WF4" s="88"/>
      <c r="WG4" s="88"/>
      <c r="WH4" s="88"/>
      <c r="WI4" s="88"/>
      <c r="WJ4" s="88"/>
      <c r="WK4" s="88"/>
      <c r="WL4" s="88"/>
      <c r="WM4" s="88"/>
      <c r="WN4" s="88"/>
      <c r="WO4" s="88"/>
      <c r="WP4" s="88"/>
      <c r="WQ4" s="88"/>
      <c r="WR4" s="88"/>
      <c r="WS4" s="88"/>
      <c r="WT4" s="88"/>
      <c r="WU4" s="88"/>
      <c r="WV4" s="88"/>
      <c r="WW4" s="88"/>
      <c r="WX4" s="88"/>
      <c r="WY4" s="88"/>
      <c r="WZ4" s="88"/>
      <c r="XA4" s="88"/>
      <c r="XB4" s="88"/>
      <c r="XC4" s="88"/>
      <c r="XD4" s="88"/>
      <c r="XE4" s="88"/>
      <c r="XF4" s="88"/>
      <c r="XG4" s="88"/>
      <c r="XH4" s="88"/>
      <c r="XI4" s="88"/>
      <c r="XJ4" s="88"/>
      <c r="XK4" s="88"/>
      <c r="XL4" s="88"/>
      <c r="XM4" s="88"/>
      <c r="XN4" s="88"/>
      <c r="XO4" s="88"/>
      <c r="XP4" s="88"/>
      <c r="XQ4" s="88"/>
      <c r="XR4" s="88"/>
      <c r="XS4" s="88"/>
      <c r="XT4" s="88"/>
      <c r="XU4" s="88"/>
      <c r="XV4" s="88"/>
      <c r="XW4" s="88"/>
      <c r="XX4" s="88"/>
      <c r="XY4" s="88"/>
      <c r="XZ4" s="88"/>
      <c r="YA4" s="88"/>
      <c r="YB4" s="88"/>
      <c r="YC4" s="88"/>
      <c r="YD4" s="88"/>
      <c r="YE4" s="88"/>
      <c r="YF4" s="88"/>
      <c r="YG4" s="88"/>
      <c r="YH4" s="88"/>
      <c r="YI4" s="88"/>
      <c r="YJ4" s="88"/>
      <c r="YK4" s="88"/>
      <c r="YL4" s="88"/>
      <c r="YM4" s="88"/>
      <c r="YN4" s="88"/>
      <c r="YO4" s="88"/>
      <c r="YP4" s="88"/>
      <c r="YQ4" s="88"/>
      <c r="YR4" s="88"/>
      <c r="YS4" s="88"/>
      <c r="YT4" s="88"/>
      <c r="YU4" s="88"/>
      <c r="YV4" s="88"/>
      <c r="YW4" s="88"/>
      <c r="YX4" s="88"/>
      <c r="YY4" s="88"/>
      <c r="YZ4" s="88"/>
      <c r="ZA4" s="88"/>
      <c r="ZB4" s="88"/>
      <c r="ZC4" s="88"/>
      <c r="ZD4" s="88"/>
      <c r="ZE4" s="88"/>
      <c r="ZF4" s="88"/>
      <c r="ZG4" s="88"/>
      <c r="ZH4" s="88"/>
      <c r="ZI4" s="88"/>
      <c r="ZJ4" s="88"/>
      <c r="ZK4" s="88"/>
      <c r="ZL4" s="88"/>
      <c r="ZM4" s="88"/>
      <c r="ZN4" s="88"/>
      <c r="ZO4" s="88"/>
      <c r="ZP4" s="88"/>
      <c r="ZQ4" s="88"/>
      <c r="ZR4" s="88"/>
      <c r="ZS4" s="88"/>
      <c r="ZT4" s="88"/>
      <c r="ZU4" s="88"/>
      <c r="ZV4" s="88"/>
      <c r="ZW4" s="88"/>
      <c r="ZX4" s="88"/>
      <c r="ZY4" s="88"/>
      <c r="ZZ4" s="88"/>
      <c r="AAA4" s="88"/>
      <c r="AAB4" s="88"/>
      <c r="AAC4" s="88"/>
      <c r="AAD4" s="88"/>
      <c r="AAE4" s="88"/>
      <c r="AAF4" s="88"/>
      <c r="AAG4" s="88"/>
      <c r="AAH4" s="88"/>
      <c r="AAI4" s="88"/>
      <c r="AAJ4" s="88"/>
      <c r="AAK4" s="88"/>
      <c r="AAL4" s="88"/>
      <c r="AAM4" s="88"/>
      <c r="AAN4" s="88"/>
      <c r="AAO4" s="88"/>
      <c r="AAP4" s="88"/>
      <c r="AAQ4" s="88"/>
      <c r="AAR4" s="88"/>
      <c r="AAS4" s="88"/>
      <c r="AAT4" s="88"/>
      <c r="AAU4" s="88"/>
      <c r="AAV4" s="88"/>
      <c r="AAW4" s="88"/>
      <c r="AAX4" s="88"/>
      <c r="AAY4" s="88"/>
      <c r="AAZ4" s="88"/>
      <c r="ABA4" s="88"/>
      <c r="ABB4" s="88"/>
      <c r="ABC4" s="88"/>
      <c r="ABD4" s="88"/>
      <c r="ABE4" s="88"/>
      <c r="ABF4" s="88"/>
      <c r="ABG4" s="88"/>
      <c r="ABH4" s="88"/>
      <c r="ABI4" s="88"/>
      <c r="ABJ4" s="88"/>
      <c r="ABK4" s="88"/>
      <c r="ABL4" s="88"/>
      <c r="ABM4" s="88"/>
      <c r="ABN4" s="88"/>
      <c r="ABO4" s="88"/>
      <c r="ABP4" s="88"/>
      <c r="ABQ4" s="88"/>
      <c r="ABR4" s="88"/>
      <c r="ABS4" s="88"/>
      <c r="ABT4" s="88"/>
      <c r="ABU4" s="88"/>
      <c r="ABV4" s="88"/>
      <c r="ABW4" s="88"/>
      <c r="ABX4" s="88"/>
      <c r="ABY4" s="88"/>
      <c r="ABZ4" s="88"/>
      <c r="ACA4" s="88"/>
      <c r="ACB4" s="88"/>
      <c r="ACC4" s="88"/>
      <c r="ACD4" s="88"/>
      <c r="ACE4" s="88"/>
      <c r="ACF4" s="88"/>
      <c r="ACG4" s="88"/>
      <c r="ACH4" s="88"/>
      <c r="ACI4" s="88"/>
      <c r="ACJ4" s="88"/>
      <c r="ACK4" s="88"/>
      <c r="ACL4" s="88"/>
      <c r="ACM4" s="88"/>
      <c r="ACN4" s="88"/>
      <c r="ACO4" s="88"/>
      <c r="ACP4" s="88"/>
      <c r="ACQ4" s="88"/>
      <c r="ACR4" s="88"/>
      <c r="ACS4" s="88"/>
      <c r="ACT4" s="88"/>
      <c r="ACU4" s="88"/>
      <c r="ACV4" s="88"/>
      <c r="ACW4" s="88"/>
      <c r="ACX4" s="88"/>
      <c r="ACY4" s="88"/>
      <c r="ACZ4" s="88"/>
      <c r="ADA4" s="88"/>
      <c r="ADB4" s="88"/>
      <c r="ADC4" s="88"/>
      <c r="ADD4" s="88"/>
      <c r="ADE4" s="88"/>
      <c r="ADF4" s="88"/>
      <c r="ADG4" s="88"/>
      <c r="ADH4" s="88"/>
      <c r="ADI4" s="88"/>
      <c r="ADJ4" s="88"/>
      <c r="ADK4" s="88"/>
      <c r="ADL4" s="88"/>
      <c r="ADM4" s="88"/>
      <c r="ADN4" s="88"/>
    </row>
    <row r="5" spans="1:794" ht="16.5" thickTop="1" thickBot="1" x14ac:dyDescent="0.3">
      <c r="A5" s="3" t="s">
        <v>1</v>
      </c>
      <c r="B5" s="3" t="s">
        <v>2</v>
      </c>
      <c r="C5" s="3" t="s">
        <v>3</v>
      </c>
      <c r="D5" s="72" t="s">
        <v>4</v>
      </c>
      <c r="E5" s="30" t="s">
        <v>138</v>
      </c>
      <c r="F5" s="30" t="s">
        <v>139</v>
      </c>
      <c r="G5" s="30" t="s">
        <v>140</v>
      </c>
      <c r="H5" s="30" t="s">
        <v>141</v>
      </c>
      <c r="I5" s="30" t="s">
        <v>142</v>
      </c>
      <c r="J5" s="30" t="s">
        <v>143</v>
      </c>
      <c r="K5" s="30" t="s">
        <v>144</v>
      </c>
      <c r="L5" s="30" t="s">
        <v>145</v>
      </c>
      <c r="M5" s="30" t="s">
        <v>146</v>
      </c>
      <c r="N5" s="30" t="s">
        <v>147</v>
      </c>
      <c r="O5" s="30" t="s">
        <v>148</v>
      </c>
      <c r="P5" s="30" t="s">
        <v>149</v>
      </c>
    </row>
    <row r="6" spans="1:794" ht="15.75" thickTop="1" x14ac:dyDescent="0.25">
      <c r="A6" s="4"/>
      <c r="B6" s="4" t="s">
        <v>5</v>
      </c>
      <c r="C6" s="5"/>
      <c r="D6" s="73">
        <f>SUM(D8+D82+D118)</f>
        <v>92273630.819999993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794" ht="15.75" x14ac:dyDescent="0.25">
      <c r="A7" s="7">
        <v>40000000</v>
      </c>
      <c r="B7" s="7" t="s">
        <v>6</v>
      </c>
      <c r="C7" s="8"/>
      <c r="D7" s="74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794" ht="25.5" customHeight="1" x14ac:dyDescent="0.25">
      <c r="A8" s="96">
        <v>41000000</v>
      </c>
      <c r="B8" s="96" t="s">
        <v>7</v>
      </c>
      <c r="C8" s="97"/>
      <c r="D8" s="98">
        <f>D9+D27+D58+D70</f>
        <v>1018645.5</v>
      </c>
      <c r="E8" s="99">
        <f>E9+E27+E58+E70</f>
        <v>58833.791666666672</v>
      </c>
      <c r="F8" s="99">
        <f t="shared" ref="F8:P8" si="0">F9+F27+F58+F70</f>
        <v>59933.791666666672</v>
      </c>
      <c r="G8" s="99">
        <f t="shared" si="0"/>
        <v>56533.791666666672</v>
      </c>
      <c r="H8" s="99">
        <f t="shared" si="0"/>
        <v>352913.79166666663</v>
      </c>
      <c r="I8" s="99">
        <f t="shared" si="0"/>
        <v>73933.791666666672</v>
      </c>
      <c r="J8" s="99">
        <f t="shared" si="0"/>
        <v>59433.791666666672</v>
      </c>
      <c r="K8" s="99">
        <f t="shared" si="0"/>
        <v>57933.791666666672</v>
      </c>
      <c r="L8" s="99">
        <f t="shared" si="0"/>
        <v>57393.791666666672</v>
      </c>
      <c r="M8" s="99">
        <f t="shared" si="0"/>
        <v>57433.791666666672</v>
      </c>
      <c r="N8" s="99">
        <f t="shared" si="0"/>
        <v>59433.791666666672</v>
      </c>
      <c r="O8" s="99">
        <f t="shared" si="0"/>
        <v>57433.791666666672</v>
      </c>
      <c r="P8" s="99">
        <f t="shared" si="0"/>
        <v>67433.791666666672</v>
      </c>
    </row>
    <row r="9" spans="1:794" s="50" customFormat="1" x14ac:dyDescent="0.25">
      <c r="A9" s="45">
        <v>41100000</v>
      </c>
      <c r="B9" s="46" t="s">
        <v>8</v>
      </c>
      <c r="C9" s="47">
        <v>1000</v>
      </c>
      <c r="D9" s="76">
        <f>D10+D12+D21</f>
        <v>470613</v>
      </c>
      <c r="E9" s="92">
        <f>E10+E12+E21</f>
        <v>39217.75</v>
      </c>
      <c r="F9" s="92">
        <f t="shared" ref="F9:P9" si="1">F10+F12+F21</f>
        <v>39217.75</v>
      </c>
      <c r="G9" s="92">
        <f t="shared" si="1"/>
        <v>39217.75</v>
      </c>
      <c r="H9" s="92">
        <f t="shared" si="1"/>
        <v>39217.75</v>
      </c>
      <c r="I9" s="92">
        <f t="shared" si="1"/>
        <v>39217.75</v>
      </c>
      <c r="J9" s="92">
        <f t="shared" si="1"/>
        <v>39217.75</v>
      </c>
      <c r="K9" s="92">
        <f t="shared" si="1"/>
        <v>39217.75</v>
      </c>
      <c r="L9" s="92">
        <f t="shared" si="1"/>
        <v>39217.75</v>
      </c>
      <c r="M9" s="92">
        <f t="shared" si="1"/>
        <v>39217.75</v>
      </c>
      <c r="N9" s="92">
        <f t="shared" si="1"/>
        <v>39217.75</v>
      </c>
      <c r="O9" s="92">
        <f t="shared" si="1"/>
        <v>39217.75</v>
      </c>
      <c r="P9" s="92">
        <f t="shared" si="1"/>
        <v>39217.75</v>
      </c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  <c r="IX9" s="91"/>
      <c r="IY9" s="91"/>
      <c r="IZ9" s="91"/>
      <c r="JA9" s="91"/>
      <c r="JB9" s="91"/>
      <c r="JC9" s="91"/>
      <c r="JD9" s="91"/>
      <c r="JE9" s="91"/>
      <c r="JF9" s="91"/>
      <c r="JG9" s="91"/>
      <c r="JH9" s="91"/>
      <c r="JI9" s="91"/>
      <c r="JJ9" s="91"/>
      <c r="JK9" s="91"/>
      <c r="JL9" s="91"/>
      <c r="JM9" s="91"/>
      <c r="JN9" s="91"/>
      <c r="JO9" s="91"/>
      <c r="JP9" s="91"/>
      <c r="JQ9" s="91"/>
      <c r="JR9" s="91"/>
      <c r="JS9" s="91"/>
      <c r="JT9" s="91"/>
      <c r="JU9" s="91"/>
      <c r="JV9" s="91"/>
      <c r="JW9" s="91"/>
      <c r="JX9" s="91"/>
      <c r="JY9" s="91"/>
      <c r="JZ9" s="91"/>
      <c r="KA9" s="91"/>
      <c r="KB9" s="91"/>
      <c r="KC9" s="91"/>
      <c r="KD9" s="91"/>
      <c r="KE9" s="91"/>
      <c r="KF9" s="91"/>
      <c r="KG9" s="91"/>
      <c r="KH9" s="91"/>
      <c r="KI9" s="91"/>
      <c r="KJ9" s="91"/>
      <c r="KK9" s="91"/>
      <c r="KL9" s="91"/>
      <c r="KM9" s="91"/>
      <c r="KN9" s="91"/>
      <c r="KO9" s="91"/>
      <c r="KP9" s="91"/>
      <c r="KQ9" s="91"/>
      <c r="KR9" s="91"/>
      <c r="KS9" s="91"/>
      <c r="KT9" s="91"/>
      <c r="KU9" s="91"/>
      <c r="KV9" s="91"/>
      <c r="KW9" s="91"/>
      <c r="KX9" s="91"/>
      <c r="KY9" s="91"/>
      <c r="KZ9" s="91"/>
      <c r="LA9" s="91"/>
      <c r="LB9" s="91"/>
      <c r="LC9" s="91"/>
      <c r="LD9" s="91"/>
      <c r="LE9" s="91"/>
      <c r="LF9" s="91"/>
      <c r="LG9" s="91"/>
      <c r="LH9" s="91"/>
      <c r="LI9" s="91"/>
      <c r="LJ9" s="91"/>
      <c r="LK9" s="91"/>
      <c r="LL9" s="91"/>
      <c r="LM9" s="91"/>
      <c r="LN9" s="91"/>
      <c r="LO9" s="91"/>
      <c r="LP9" s="91"/>
      <c r="LQ9" s="91"/>
      <c r="LR9" s="91"/>
      <c r="LS9" s="91"/>
      <c r="LT9" s="91"/>
      <c r="LU9" s="91"/>
      <c r="LV9" s="91"/>
      <c r="LW9" s="91"/>
      <c r="LX9" s="91"/>
      <c r="LY9" s="91"/>
      <c r="LZ9" s="91"/>
      <c r="MA9" s="91"/>
      <c r="MB9" s="91"/>
      <c r="MC9" s="91"/>
      <c r="MD9" s="91"/>
      <c r="ME9" s="91"/>
      <c r="MF9" s="91"/>
      <c r="MG9" s="91"/>
      <c r="MH9" s="91"/>
      <c r="MI9" s="91"/>
      <c r="MJ9" s="91"/>
      <c r="MK9" s="91"/>
      <c r="ML9" s="91"/>
      <c r="MM9" s="91"/>
      <c r="MN9" s="91"/>
      <c r="MO9" s="91"/>
      <c r="MP9" s="91"/>
      <c r="MQ9" s="91"/>
      <c r="MR9" s="91"/>
      <c r="MS9" s="91"/>
      <c r="MT9" s="91"/>
      <c r="MU9" s="91"/>
      <c r="MV9" s="91"/>
      <c r="MW9" s="91"/>
      <c r="MX9" s="91"/>
      <c r="MY9" s="91"/>
      <c r="MZ9" s="91"/>
      <c r="NA9" s="91"/>
      <c r="NB9" s="91"/>
      <c r="NC9" s="91"/>
      <c r="ND9" s="91"/>
      <c r="NE9" s="91"/>
      <c r="NF9" s="91"/>
      <c r="NG9" s="91"/>
      <c r="NH9" s="91"/>
      <c r="NI9" s="91"/>
      <c r="NJ9" s="91"/>
      <c r="NK9" s="91"/>
      <c r="NL9" s="91"/>
      <c r="NM9" s="91"/>
      <c r="NN9" s="91"/>
      <c r="NO9" s="91"/>
      <c r="NP9" s="91"/>
      <c r="NQ9" s="91"/>
      <c r="NR9" s="91"/>
      <c r="NS9" s="91"/>
      <c r="NT9" s="91"/>
      <c r="NU9" s="91"/>
      <c r="NV9" s="91"/>
      <c r="NW9" s="91"/>
      <c r="NX9" s="91"/>
      <c r="NY9" s="91"/>
      <c r="NZ9" s="91"/>
      <c r="OA9" s="91"/>
      <c r="OB9" s="91"/>
      <c r="OC9" s="91"/>
      <c r="OD9" s="91"/>
      <c r="OE9" s="91"/>
      <c r="OF9" s="91"/>
      <c r="OG9" s="91"/>
      <c r="OH9" s="91"/>
      <c r="OI9" s="91"/>
      <c r="OJ9" s="91"/>
      <c r="OK9" s="91"/>
      <c r="OL9" s="91"/>
      <c r="OM9" s="91"/>
      <c r="ON9" s="91"/>
      <c r="OO9" s="91"/>
      <c r="OP9" s="91"/>
      <c r="OQ9" s="91"/>
      <c r="OR9" s="91"/>
      <c r="OS9" s="91"/>
      <c r="OT9" s="91"/>
      <c r="OU9" s="91"/>
      <c r="OV9" s="91"/>
      <c r="OW9" s="91"/>
      <c r="OX9" s="91"/>
      <c r="OY9" s="91"/>
      <c r="OZ9" s="91"/>
      <c r="PA9" s="91"/>
      <c r="PB9" s="91"/>
      <c r="PC9" s="91"/>
      <c r="PD9" s="91"/>
      <c r="PE9" s="91"/>
      <c r="PF9" s="91"/>
      <c r="PG9" s="91"/>
      <c r="PH9" s="91"/>
      <c r="PI9" s="91"/>
      <c r="PJ9" s="91"/>
      <c r="PK9" s="91"/>
      <c r="PL9" s="91"/>
      <c r="PM9" s="91"/>
      <c r="PN9" s="91"/>
      <c r="PO9" s="91"/>
      <c r="PP9" s="91"/>
      <c r="PQ9" s="91"/>
      <c r="PR9" s="91"/>
      <c r="PS9" s="91"/>
      <c r="PT9" s="91"/>
      <c r="PU9" s="91"/>
      <c r="PV9" s="91"/>
      <c r="PW9" s="91"/>
      <c r="PX9" s="91"/>
      <c r="PY9" s="91"/>
      <c r="PZ9" s="91"/>
      <c r="QA9" s="91"/>
      <c r="QB9" s="91"/>
      <c r="QC9" s="91"/>
      <c r="QD9" s="91"/>
      <c r="QE9" s="91"/>
      <c r="QF9" s="91"/>
      <c r="QG9" s="91"/>
      <c r="QH9" s="91"/>
      <c r="QI9" s="91"/>
      <c r="QJ9" s="91"/>
      <c r="QK9" s="91"/>
      <c r="QL9" s="91"/>
      <c r="QM9" s="91"/>
      <c r="QN9" s="91"/>
      <c r="QO9" s="91"/>
      <c r="QP9" s="91"/>
      <c r="QQ9" s="91"/>
      <c r="QR9" s="91"/>
      <c r="QS9" s="91"/>
      <c r="QT9" s="91"/>
      <c r="QU9" s="91"/>
      <c r="QV9" s="91"/>
      <c r="QW9" s="91"/>
      <c r="QX9" s="91"/>
      <c r="QY9" s="91"/>
      <c r="QZ9" s="91"/>
      <c r="RA9" s="91"/>
      <c r="RB9" s="91"/>
      <c r="RC9" s="91"/>
      <c r="RD9" s="91"/>
      <c r="RE9" s="91"/>
      <c r="RF9" s="91"/>
      <c r="RG9" s="91"/>
      <c r="RH9" s="91"/>
      <c r="RI9" s="91"/>
      <c r="RJ9" s="91"/>
      <c r="RK9" s="91"/>
      <c r="RL9" s="91"/>
      <c r="RM9" s="91"/>
      <c r="RN9" s="91"/>
      <c r="RO9" s="91"/>
      <c r="RP9" s="91"/>
      <c r="RQ9" s="91"/>
      <c r="RR9" s="91"/>
      <c r="RS9" s="91"/>
      <c r="RT9" s="91"/>
      <c r="RU9" s="91"/>
      <c r="RV9" s="91"/>
      <c r="RW9" s="91"/>
      <c r="RX9" s="91"/>
      <c r="RY9" s="91"/>
      <c r="RZ9" s="91"/>
      <c r="SA9" s="91"/>
      <c r="SB9" s="91"/>
      <c r="SC9" s="91"/>
      <c r="SD9" s="91"/>
      <c r="SE9" s="91"/>
      <c r="SF9" s="91"/>
      <c r="SG9" s="91"/>
      <c r="SH9" s="91"/>
      <c r="SI9" s="91"/>
      <c r="SJ9" s="91"/>
      <c r="SK9" s="91"/>
      <c r="SL9" s="91"/>
      <c r="SM9" s="91"/>
      <c r="SN9" s="91"/>
      <c r="SO9" s="91"/>
      <c r="SP9" s="91"/>
      <c r="SQ9" s="91"/>
      <c r="SR9" s="91"/>
      <c r="SS9" s="91"/>
      <c r="ST9" s="91"/>
      <c r="SU9" s="91"/>
      <c r="SV9" s="91"/>
      <c r="SW9" s="91"/>
      <c r="SX9" s="91"/>
      <c r="SY9" s="91"/>
      <c r="SZ9" s="91"/>
      <c r="TA9" s="91"/>
      <c r="TB9" s="91"/>
      <c r="TC9" s="91"/>
      <c r="TD9" s="91"/>
      <c r="TE9" s="91"/>
      <c r="TF9" s="91"/>
      <c r="TG9" s="91"/>
      <c r="TH9" s="91"/>
      <c r="TI9" s="91"/>
      <c r="TJ9" s="91"/>
      <c r="TK9" s="91"/>
      <c r="TL9" s="91"/>
      <c r="TM9" s="91"/>
      <c r="TN9" s="91"/>
      <c r="TO9" s="91"/>
      <c r="TP9" s="91"/>
      <c r="TQ9" s="91"/>
      <c r="TR9" s="91"/>
      <c r="TS9" s="91"/>
      <c r="TT9" s="91"/>
      <c r="TU9" s="91"/>
      <c r="TV9" s="91"/>
      <c r="TW9" s="91"/>
      <c r="TX9" s="91"/>
      <c r="TY9" s="91"/>
      <c r="TZ9" s="91"/>
      <c r="UA9" s="91"/>
      <c r="UB9" s="91"/>
      <c r="UC9" s="91"/>
      <c r="UD9" s="91"/>
      <c r="UE9" s="91"/>
      <c r="UF9" s="91"/>
      <c r="UG9" s="91"/>
      <c r="UH9" s="91"/>
      <c r="UI9" s="91"/>
      <c r="UJ9" s="91"/>
      <c r="UK9" s="91"/>
      <c r="UL9" s="91"/>
      <c r="UM9" s="91"/>
      <c r="UN9" s="91"/>
      <c r="UO9" s="91"/>
      <c r="UP9" s="91"/>
      <c r="UQ9" s="91"/>
      <c r="UR9" s="91"/>
      <c r="US9" s="91"/>
      <c r="UT9" s="91"/>
      <c r="UU9" s="91"/>
      <c r="UV9" s="91"/>
      <c r="UW9" s="91"/>
      <c r="UX9" s="91"/>
      <c r="UY9" s="91"/>
      <c r="UZ9" s="91"/>
      <c r="VA9" s="91"/>
      <c r="VB9" s="91"/>
      <c r="VC9" s="91"/>
      <c r="VD9" s="91"/>
      <c r="VE9" s="91"/>
      <c r="VF9" s="91"/>
      <c r="VG9" s="91"/>
      <c r="VH9" s="91"/>
      <c r="VI9" s="91"/>
      <c r="VJ9" s="91"/>
      <c r="VK9" s="91"/>
      <c r="VL9" s="91"/>
      <c r="VM9" s="91"/>
      <c r="VN9" s="91"/>
      <c r="VO9" s="91"/>
      <c r="VP9" s="91"/>
      <c r="VQ9" s="91"/>
      <c r="VR9" s="91"/>
      <c r="VS9" s="91"/>
      <c r="VT9" s="91"/>
      <c r="VU9" s="91"/>
      <c r="VV9" s="91"/>
      <c r="VW9" s="91"/>
      <c r="VX9" s="91"/>
      <c r="VY9" s="91"/>
      <c r="VZ9" s="91"/>
      <c r="WA9" s="91"/>
      <c r="WB9" s="91"/>
      <c r="WC9" s="91"/>
      <c r="WD9" s="91"/>
      <c r="WE9" s="91"/>
      <c r="WF9" s="91"/>
      <c r="WG9" s="91"/>
      <c r="WH9" s="91"/>
      <c r="WI9" s="91"/>
      <c r="WJ9" s="91"/>
      <c r="WK9" s="91"/>
      <c r="WL9" s="91"/>
      <c r="WM9" s="91"/>
      <c r="WN9" s="91"/>
      <c r="WO9" s="91"/>
      <c r="WP9" s="91"/>
      <c r="WQ9" s="91"/>
      <c r="WR9" s="91"/>
      <c r="WS9" s="91"/>
      <c r="WT9" s="91"/>
      <c r="WU9" s="91"/>
      <c r="WV9" s="91"/>
      <c r="WW9" s="91"/>
      <c r="WX9" s="91"/>
      <c r="WY9" s="91"/>
      <c r="WZ9" s="91"/>
      <c r="XA9" s="91"/>
      <c r="XB9" s="91"/>
      <c r="XC9" s="91"/>
      <c r="XD9" s="91"/>
      <c r="XE9" s="91"/>
      <c r="XF9" s="91"/>
      <c r="XG9" s="91"/>
      <c r="XH9" s="91"/>
      <c r="XI9" s="91"/>
      <c r="XJ9" s="91"/>
      <c r="XK9" s="91"/>
      <c r="XL9" s="91"/>
      <c r="XM9" s="91"/>
      <c r="XN9" s="91"/>
      <c r="XO9" s="91"/>
      <c r="XP9" s="91"/>
      <c r="XQ9" s="91"/>
      <c r="XR9" s="91"/>
      <c r="XS9" s="91"/>
      <c r="XT9" s="91"/>
      <c r="XU9" s="91"/>
      <c r="XV9" s="91"/>
      <c r="XW9" s="91"/>
      <c r="XX9" s="91"/>
      <c r="XY9" s="91"/>
      <c r="XZ9" s="91"/>
      <c r="YA9" s="91"/>
      <c r="YB9" s="91"/>
      <c r="YC9" s="91"/>
      <c r="YD9" s="91"/>
      <c r="YE9" s="91"/>
      <c r="YF9" s="91"/>
      <c r="YG9" s="91"/>
      <c r="YH9" s="91"/>
      <c r="YI9" s="91"/>
      <c r="YJ9" s="91"/>
      <c r="YK9" s="91"/>
      <c r="YL9" s="91"/>
      <c r="YM9" s="91"/>
      <c r="YN9" s="91"/>
      <c r="YO9" s="91"/>
      <c r="YP9" s="91"/>
      <c r="YQ9" s="91"/>
      <c r="YR9" s="91"/>
      <c r="YS9" s="91"/>
      <c r="YT9" s="91"/>
      <c r="YU9" s="91"/>
      <c r="YV9" s="91"/>
      <c r="YW9" s="91"/>
      <c r="YX9" s="91"/>
      <c r="YY9" s="91"/>
      <c r="YZ9" s="91"/>
      <c r="ZA9" s="91"/>
      <c r="ZB9" s="91"/>
      <c r="ZC9" s="91"/>
      <c r="ZD9" s="91"/>
      <c r="ZE9" s="91"/>
      <c r="ZF9" s="91"/>
      <c r="ZG9" s="91"/>
      <c r="ZH9" s="91"/>
      <c r="ZI9" s="91"/>
      <c r="ZJ9" s="91"/>
      <c r="ZK9" s="91"/>
      <c r="ZL9" s="91"/>
      <c r="ZM9" s="91"/>
      <c r="ZN9" s="91"/>
      <c r="ZO9" s="91"/>
      <c r="ZP9" s="91"/>
      <c r="ZQ9" s="91"/>
      <c r="ZR9" s="91"/>
      <c r="ZS9" s="91"/>
      <c r="ZT9" s="91"/>
      <c r="ZU9" s="91"/>
      <c r="ZV9" s="91"/>
      <c r="ZW9" s="91"/>
      <c r="ZX9" s="91"/>
      <c r="ZY9" s="91"/>
      <c r="ZZ9" s="91"/>
      <c r="AAA9" s="91"/>
      <c r="AAB9" s="91"/>
      <c r="AAC9" s="91"/>
      <c r="AAD9" s="91"/>
      <c r="AAE9" s="91"/>
      <c r="AAF9" s="91"/>
      <c r="AAG9" s="91"/>
      <c r="AAH9" s="91"/>
      <c r="AAI9" s="91"/>
      <c r="AAJ9" s="91"/>
      <c r="AAK9" s="91"/>
      <c r="AAL9" s="91"/>
      <c r="AAM9" s="91"/>
      <c r="AAN9" s="91"/>
      <c r="AAO9" s="91"/>
      <c r="AAP9" s="91"/>
      <c r="AAQ9" s="91"/>
      <c r="AAR9" s="91"/>
      <c r="AAS9" s="91"/>
      <c r="AAT9" s="91"/>
      <c r="AAU9" s="91"/>
      <c r="AAV9" s="91"/>
      <c r="AAW9" s="91"/>
      <c r="AAX9" s="91"/>
      <c r="AAY9" s="91"/>
      <c r="AAZ9" s="91"/>
      <c r="ABA9" s="91"/>
      <c r="ABB9" s="91"/>
      <c r="ABC9" s="91"/>
      <c r="ABD9" s="91"/>
      <c r="ABE9" s="91"/>
      <c r="ABF9" s="91"/>
      <c r="ABG9" s="91"/>
      <c r="ABH9" s="91"/>
      <c r="ABI9" s="91"/>
      <c r="ABJ9" s="91"/>
      <c r="ABK9" s="91"/>
      <c r="ABL9" s="91"/>
      <c r="ABM9" s="91"/>
      <c r="ABN9" s="91"/>
      <c r="ABO9" s="91"/>
      <c r="ABP9" s="91"/>
      <c r="ABQ9" s="91"/>
      <c r="ABR9" s="91"/>
      <c r="ABS9" s="91"/>
      <c r="ABT9" s="91"/>
      <c r="ABU9" s="91"/>
      <c r="ABV9" s="91"/>
      <c r="ABW9" s="91"/>
      <c r="ABX9" s="91"/>
      <c r="ABY9" s="91"/>
      <c r="ABZ9" s="91"/>
      <c r="ACA9" s="91"/>
      <c r="ACB9" s="91"/>
      <c r="ACC9" s="91"/>
      <c r="ACD9" s="91"/>
      <c r="ACE9" s="91"/>
      <c r="ACF9" s="91"/>
      <c r="ACG9" s="91"/>
      <c r="ACH9" s="91"/>
      <c r="ACI9" s="91"/>
      <c r="ACJ9" s="91"/>
      <c r="ACK9" s="91"/>
      <c r="ACL9" s="91"/>
      <c r="ACM9" s="91"/>
      <c r="ACN9" s="91"/>
      <c r="ACO9" s="91"/>
      <c r="ACP9" s="91"/>
      <c r="ACQ9" s="91"/>
      <c r="ACR9" s="91"/>
      <c r="ACS9" s="91"/>
      <c r="ACT9" s="91"/>
      <c r="ACU9" s="91"/>
      <c r="ACV9" s="91"/>
      <c r="ACW9" s="91"/>
      <c r="ACX9" s="91"/>
      <c r="ACY9" s="91"/>
      <c r="ACZ9" s="91"/>
      <c r="ADA9" s="91"/>
      <c r="ADB9" s="91"/>
      <c r="ADC9" s="91"/>
      <c r="ADD9" s="91"/>
      <c r="ADE9" s="91"/>
      <c r="ADF9" s="91"/>
      <c r="ADG9" s="91"/>
      <c r="ADH9" s="91"/>
      <c r="ADI9" s="91"/>
      <c r="ADJ9" s="91"/>
      <c r="ADK9" s="91"/>
      <c r="ADL9" s="91"/>
      <c r="ADM9" s="91"/>
      <c r="ADN9" s="91"/>
    </row>
    <row r="10" spans="1:794" x14ac:dyDescent="0.25">
      <c r="A10" s="17">
        <v>41110000</v>
      </c>
      <c r="B10" s="17" t="s">
        <v>9</v>
      </c>
      <c r="C10" s="18">
        <v>1100</v>
      </c>
      <c r="D10" s="77">
        <f>D11</f>
        <v>0</v>
      </c>
      <c r="E10" s="93">
        <f>E11</f>
        <v>0</v>
      </c>
      <c r="F10" s="93">
        <f>F11</f>
        <v>0</v>
      </c>
      <c r="G10" s="93">
        <f t="shared" ref="G10:P10" si="2">G11</f>
        <v>0</v>
      </c>
      <c r="H10" s="93">
        <f t="shared" si="2"/>
        <v>0</v>
      </c>
      <c r="I10" s="93">
        <f t="shared" si="2"/>
        <v>0</v>
      </c>
      <c r="J10" s="93">
        <f t="shared" si="2"/>
        <v>0</v>
      </c>
      <c r="K10" s="93">
        <f t="shared" si="2"/>
        <v>0</v>
      </c>
      <c r="L10" s="93">
        <f t="shared" si="2"/>
        <v>0</v>
      </c>
      <c r="M10" s="93">
        <f t="shared" si="2"/>
        <v>0</v>
      </c>
      <c r="N10" s="93">
        <f t="shared" si="2"/>
        <v>0</v>
      </c>
      <c r="O10" s="93">
        <f t="shared" si="2"/>
        <v>0</v>
      </c>
      <c r="P10" s="93">
        <f t="shared" si="2"/>
        <v>0</v>
      </c>
    </row>
    <row r="11" spans="1:794" x14ac:dyDescent="0.25">
      <c r="A11" s="106">
        <v>41111000</v>
      </c>
      <c r="B11" s="106" t="s">
        <v>10</v>
      </c>
      <c r="C11" s="54">
        <v>111</v>
      </c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794" x14ac:dyDescent="0.25">
      <c r="A12" s="17">
        <v>41120000</v>
      </c>
      <c r="B12" s="17" t="s">
        <v>11</v>
      </c>
      <c r="C12" s="18">
        <v>1200</v>
      </c>
      <c r="D12" s="87">
        <f>SUM(D13+D19)</f>
        <v>459867</v>
      </c>
      <c r="E12" s="32">
        <f t="shared" ref="E12:P12" si="3">E13+E19</f>
        <v>38322.25</v>
      </c>
      <c r="F12" s="32">
        <f t="shared" si="3"/>
        <v>38322.25</v>
      </c>
      <c r="G12" s="32">
        <f t="shared" si="3"/>
        <v>38322.25</v>
      </c>
      <c r="H12" s="32">
        <f t="shared" si="3"/>
        <v>38322.25</v>
      </c>
      <c r="I12" s="32">
        <f t="shared" si="3"/>
        <v>38322.25</v>
      </c>
      <c r="J12" s="32">
        <f t="shared" si="3"/>
        <v>38322.25</v>
      </c>
      <c r="K12" s="32">
        <f t="shared" si="3"/>
        <v>38322.25</v>
      </c>
      <c r="L12" s="32">
        <f t="shared" si="3"/>
        <v>38322.25</v>
      </c>
      <c r="M12" s="32">
        <f t="shared" si="3"/>
        <v>38322.25</v>
      </c>
      <c r="N12" s="32">
        <f t="shared" si="3"/>
        <v>38322.25</v>
      </c>
      <c r="O12" s="32">
        <f t="shared" si="3"/>
        <v>38322.25</v>
      </c>
      <c r="P12" s="32">
        <f t="shared" si="3"/>
        <v>38322.25</v>
      </c>
    </row>
    <row r="13" spans="1:794" s="44" customFormat="1" x14ac:dyDescent="0.25">
      <c r="A13" s="106">
        <v>41121000</v>
      </c>
      <c r="B13" s="106" t="s">
        <v>12</v>
      </c>
      <c r="C13" s="54">
        <v>121</v>
      </c>
      <c r="D13" s="116">
        <f>SUM(D14:D18)</f>
        <v>448905</v>
      </c>
      <c r="E13" s="107">
        <f>SUM(E14:E18)</f>
        <v>37408.75</v>
      </c>
      <c r="F13" s="107">
        <f t="shared" ref="F13:P13" si="4">SUM(F14:F18)</f>
        <v>37408.75</v>
      </c>
      <c r="G13" s="107">
        <f t="shared" si="4"/>
        <v>37408.75</v>
      </c>
      <c r="H13" s="107">
        <f t="shared" si="4"/>
        <v>37408.75</v>
      </c>
      <c r="I13" s="107">
        <f t="shared" si="4"/>
        <v>37408.75</v>
      </c>
      <c r="J13" s="107">
        <f t="shared" si="4"/>
        <v>37408.75</v>
      </c>
      <c r="K13" s="107">
        <f t="shared" si="4"/>
        <v>37408.75</v>
      </c>
      <c r="L13" s="107">
        <f t="shared" si="4"/>
        <v>37408.75</v>
      </c>
      <c r="M13" s="107">
        <f t="shared" si="4"/>
        <v>37408.75</v>
      </c>
      <c r="N13" s="107">
        <f t="shared" si="4"/>
        <v>37408.75</v>
      </c>
      <c r="O13" s="107">
        <f t="shared" si="4"/>
        <v>37408.75</v>
      </c>
      <c r="P13" s="107">
        <f t="shared" si="4"/>
        <v>37408.75</v>
      </c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  <c r="IX13" s="89"/>
      <c r="IY13" s="89"/>
      <c r="IZ13" s="89"/>
      <c r="JA13" s="89"/>
      <c r="JB13" s="89"/>
      <c r="JC13" s="89"/>
      <c r="JD13" s="89"/>
      <c r="JE13" s="89"/>
      <c r="JF13" s="89"/>
      <c r="JG13" s="89"/>
      <c r="JH13" s="89"/>
      <c r="JI13" s="89"/>
      <c r="JJ13" s="89"/>
      <c r="JK13" s="89"/>
      <c r="JL13" s="89"/>
      <c r="JM13" s="89"/>
      <c r="JN13" s="89"/>
      <c r="JO13" s="89"/>
      <c r="JP13" s="89"/>
      <c r="JQ13" s="89"/>
      <c r="JR13" s="89"/>
      <c r="JS13" s="89"/>
      <c r="JT13" s="89"/>
      <c r="JU13" s="89"/>
      <c r="JV13" s="89"/>
      <c r="JW13" s="89"/>
      <c r="JX13" s="89"/>
      <c r="JY13" s="89"/>
      <c r="JZ13" s="89"/>
      <c r="KA13" s="89"/>
      <c r="KB13" s="89"/>
      <c r="KC13" s="89"/>
      <c r="KD13" s="89"/>
      <c r="KE13" s="89"/>
      <c r="KF13" s="89"/>
      <c r="KG13" s="89"/>
      <c r="KH13" s="89"/>
      <c r="KI13" s="89"/>
      <c r="KJ13" s="89"/>
      <c r="KK13" s="89"/>
      <c r="KL13" s="89"/>
      <c r="KM13" s="89"/>
      <c r="KN13" s="89"/>
      <c r="KO13" s="89"/>
      <c r="KP13" s="89"/>
      <c r="KQ13" s="89"/>
      <c r="KR13" s="89"/>
      <c r="KS13" s="89"/>
      <c r="KT13" s="89"/>
      <c r="KU13" s="89"/>
      <c r="KV13" s="89"/>
      <c r="KW13" s="89"/>
      <c r="KX13" s="89"/>
      <c r="KY13" s="89"/>
      <c r="KZ13" s="89"/>
      <c r="LA13" s="89"/>
      <c r="LB13" s="89"/>
      <c r="LC13" s="89"/>
      <c r="LD13" s="89"/>
      <c r="LE13" s="89"/>
      <c r="LF13" s="89"/>
      <c r="LG13" s="89"/>
      <c r="LH13" s="89"/>
      <c r="LI13" s="89"/>
      <c r="LJ13" s="89"/>
      <c r="LK13" s="89"/>
      <c r="LL13" s="89"/>
      <c r="LM13" s="89"/>
      <c r="LN13" s="89"/>
      <c r="LO13" s="89"/>
      <c r="LP13" s="89"/>
      <c r="LQ13" s="89"/>
      <c r="LR13" s="89"/>
      <c r="LS13" s="89"/>
      <c r="LT13" s="89"/>
      <c r="LU13" s="89"/>
      <c r="LV13" s="89"/>
      <c r="LW13" s="89"/>
      <c r="LX13" s="89"/>
      <c r="LY13" s="89"/>
      <c r="LZ13" s="89"/>
      <c r="MA13" s="89"/>
      <c r="MB13" s="89"/>
      <c r="MC13" s="89"/>
      <c r="MD13" s="89"/>
      <c r="ME13" s="89"/>
      <c r="MF13" s="89"/>
      <c r="MG13" s="89"/>
      <c r="MH13" s="89"/>
      <c r="MI13" s="89"/>
      <c r="MJ13" s="89"/>
      <c r="MK13" s="89"/>
      <c r="ML13" s="89"/>
      <c r="MM13" s="89"/>
      <c r="MN13" s="89"/>
      <c r="MO13" s="89"/>
      <c r="MP13" s="89"/>
      <c r="MQ13" s="89"/>
      <c r="MR13" s="89"/>
      <c r="MS13" s="89"/>
      <c r="MT13" s="89"/>
      <c r="MU13" s="89"/>
      <c r="MV13" s="89"/>
      <c r="MW13" s="89"/>
      <c r="MX13" s="89"/>
      <c r="MY13" s="89"/>
      <c r="MZ13" s="89"/>
      <c r="NA13" s="89"/>
      <c r="NB13" s="89"/>
      <c r="NC13" s="89"/>
      <c r="ND13" s="89"/>
      <c r="NE13" s="89"/>
      <c r="NF13" s="89"/>
      <c r="NG13" s="89"/>
      <c r="NH13" s="89"/>
      <c r="NI13" s="89"/>
      <c r="NJ13" s="89"/>
      <c r="NK13" s="89"/>
      <c r="NL13" s="89"/>
      <c r="NM13" s="89"/>
      <c r="NN13" s="89"/>
      <c r="NO13" s="89"/>
      <c r="NP13" s="89"/>
      <c r="NQ13" s="89"/>
      <c r="NR13" s="89"/>
      <c r="NS13" s="89"/>
      <c r="NT13" s="89"/>
      <c r="NU13" s="89"/>
      <c r="NV13" s="89"/>
      <c r="NW13" s="89"/>
      <c r="NX13" s="89"/>
      <c r="NY13" s="89"/>
      <c r="NZ13" s="89"/>
      <c r="OA13" s="89"/>
      <c r="OB13" s="89"/>
      <c r="OC13" s="89"/>
      <c r="OD13" s="89"/>
      <c r="OE13" s="89"/>
      <c r="OF13" s="89"/>
      <c r="OG13" s="89"/>
      <c r="OH13" s="89"/>
      <c r="OI13" s="89"/>
      <c r="OJ13" s="89"/>
      <c r="OK13" s="89"/>
      <c r="OL13" s="89"/>
      <c r="OM13" s="89"/>
      <c r="ON13" s="89"/>
      <c r="OO13" s="89"/>
      <c r="OP13" s="89"/>
      <c r="OQ13" s="89"/>
      <c r="OR13" s="89"/>
      <c r="OS13" s="89"/>
      <c r="OT13" s="89"/>
      <c r="OU13" s="89"/>
      <c r="OV13" s="89"/>
      <c r="OW13" s="89"/>
      <c r="OX13" s="89"/>
      <c r="OY13" s="89"/>
      <c r="OZ13" s="89"/>
      <c r="PA13" s="89"/>
      <c r="PB13" s="89"/>
      <c r="PC13" s="89"/>
      <c r="PD13" s="89"/>
      <c r="PE13" s="89"/>
      <c r="PF13" s="89"/>
      <c r="PG13" s="89"/>
      <c r="PH13" s="89"/>
      <c r="PI13" s="89"/>
      <c r="PJ13" s="89"/>
      <c r="PK13" s="89"/>
      <c r="PL13" s="89"/>
      <c r="PM13" s="89"/>
      <c r="PN13" s="89"/>
      <c r="PO13" s="89"/>
      <c r="PP13" s="89"/>
      <c r="PQ13" s="89"/>
      <c r="PR13" s="89"/>
      <c r="PS13" s="89"/>
      <c r="PT13" s="89"/>
      <c r="PU13" s="89"/>
      <c r="PV13" s="89"/>
      <c r="PW13" s="89"/>
      <c r="PX13" s="89"/>
      <c r="PY13" s="89"/>
      <c r="PZ13" s="89"/>
      <c r="QA13" s="89"/>
      <c r="QB13" s="89"/>
      <c r="QC13" s="89"/>
      <c r="QD13" s="89"/>
      <c r="QE13" s="89"/>
      <c r="QF13" s="89"/>
      <c r="QG13" s="89"/>
      <c r="QH13" s="89"/>
      <c r="QI13" s="89"/>
      <c r="QJ13" s="89"/>
      <c r="QK13" s="89"/>
      <c r="QL13" s="89"/>
      <c r="QM13" s="89"/>
      <c r="QN13" s="89"/>
      <c r="QO13" s="89"/>
      <c r="QP13" s="89"/>
      <c r="QQ13" s="89"/>
      <c r="QR13" s="89"/>
      <c r="QS13" s="89"/>
      <c r="QT13" s="89"/>
      <c r="QU13" s="89"/>
      <c r="QV13" s="89"/>
      <c r="QW13" s="89"/>
      <c r="QX13" s="89"/>
      <c r="QY13" s="89"/>
      <c r="QZ13" s="89"/>
      <c r="RA13" s="89"/>
      <c r="RB13" s="89"/>
      <c r="RC13" s="89"/>
      <c r="RD13" s="89"/>
      <c r="RE13" s="89"/>
      <c r="RF13" s="89"/>
      <c r="RG13" s="89"/>
      <c r="RH13" s="89"/>
      <c r="RI13" s="89"/>
      <c r="RJ13" s="89"/>
      <c r="RK13" s="89"/>
      <c r="RL13" s="89"/>
      <c r="RM13" s="89"/>
      <c r="RN13" s="89"/>
      <c r="RO13" s="89"/>
      <c r="RP13" s="89"/>
      <c r="RQ13" s="89"/>
      <c r="RR13" s="89"/>
      <c r="RS13" s="89"/>
      <c r="RT13" s="89"/>
      <c r="RU13" s="89"/>
      <c r="RV13" s="89"/>
      <c r="RW13" s="89"/>
      <c r="RX13" s="89"/>
      <c r="RY13" s="89"/>
      <c r="RZ13" s="89"/>
      <c r="SA13" s="89"/>
      <c r="SB13" s="89"/>
      <c r="SC13" s="89"/>
      <c r="SD13" s="89"/>
      <c r="SE13" s="89"/>
      <c r="SF13" s="89"/>
      <c r="SG13" s="89"/>
      <c r="SH13" s="89"/>
      <c r="SI13" s="89"/>
      <c r="SJ13" s="89"/>
      <c r="SK13" s="89"/>
      <c r="SL13" s="89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  <c r="TB13" s="89"/>
      <c r="TC13" s="89"/>
      <c r="TD13" s="89"/>
      <c r="TE13" s="89"/>
      <c r="TF13" s="89"/>
      <c r="TG13" s="89"/>
      <c r="TH13" s="89"/>
      <c r="TI13" s="89"/>
      <c r="TJ13" s="89"/>
      <c r="TK13" s="89"/>
      <c r="TL13" s="89"/>
      <c r="TM13" s="89"/>
      <c r="TN13" s="89"/>
      <c r="TO13" s="89"/>
      <c r="TP13" s="89"/>
      <c r="TQ13" s="89"/>
      <c r="TR13" s="89"/>
      <c r="TS13" s="89"/>
      <c r="TT13" s="89"/>
      <c r="TU13" s="89"/>
      <c r="TV13" s="89"/>
      <c r="TW13" s="89"/>
      <c r="TX13" s="89"/>
      <c r="TY13" s="89"/>
      <c r="TZ13" s="89"/>
      <c r="UA13" s="89"/>
      <c r="UB13" s="89"/>
      <c r="UC13" s="89"/>
      <c r="UD13" s="89"/>
      <c r="UE13" s="89"/>
      <c r="UF13" s="89"/>
      <c r="UG13" s="89"/>
      <c r="UH13" s="89"/>
      <c r="UI13" s="89"/>
      <c r="UJ13" s="89"/>
      <c r="UK13" s="89"/>
      <c r="UL13" s="89"/>
      <c r="UM13" s="89"/>
      <c r="UN13" s="89"/>
      <c r="UO13" s="89"/>
      <c r="UP13" s="89"/>
      <c r="UQ13" s="89"/>
      <c r="UR13" s="89"/>
      <c r="US13" s="89"/>
      <c r="UT13" s="89"/>
      <c r="UU13" s="89"/>
      <c r="UV13" s="89"/>
      <c r="UW13" s="89"/>
      <c r="UX13" s="89"/>
      <c r="UY13" s="89"/>
      <c r="UZ13" s="89"/>
      <c r="VA13" s="89"/>
      <c r="VB13" s="89"/>
      <c r="VC13" s="89"/>
      <c r="VD13" s="89"/>
      <c r="VE13" s="89"/>
      <c r="VF13" s="89"/>
      <c r="VG13" s="89"/>
      <c r="VH13" s="89"/>
      <c r="VI13" s="89"/>
      <c r="VJ13" s="89"/>
      <c r="VK13" s="89"/>
      <c r="VL13" s="89"/>
      <c r="VM13" s="89"/>
      <c r="VN13" s="89"/>
      <c r="VO13" s="89"/>
      <c r="VP13" s="89"/>
      <c r="VQ13" s="89"/>
      <c r="VR13" s="89"/>
      <c r="VS13" s="89"/>
      <c r="VT13" s="89"/>
      <c r="VU13" s="89"/>
      <c r="VV13" s="89"/>
      <c r="VW13" s="89"/>
      <c r="VX13" s="89"/>
      <c r="VY13" s="89"/>
      <c r="VZ13" s="89"/>
      <c r="WA13" s="89"/>
      <c r="WB13" s="89"/>
      <c r="WC13" s="89"/>
      <c r="WD13" s="89"/>
      <c r="WE13" s="89"/>
      <c r="WF13" s="89"/>
      <c r="WG13" s="89"/>
      <c r="WH13" s="89"/>
      <c r="WI13" s="89"/>
      <c r="WJ13" s="89"/>
      <c r="WK13" s="89"/>
      <c r="WL13" s="89"/>
      <c r="WM13" s="89"/>
      <c r="WN13" s="89"/>
      <c r="WO13" s="89"/>
      <c r="WP13" s="89"/>
      <c r="WQ13" s="89"/>
      <c r="WR13" s="89"/>
      <c r="WS13" s="89"/>
      <c r="WT13" s="89"/>
      <c r="WU13" s="89"/>
      <c r="WV13" s="89"/>
      <c r="WW13" s="89"/>
      <c r="WX13" s="89"/>
      <c r="WY13" s="89"/>
      <c r="WZ13" s="89"/>
      <c r="XA13" s="89"/>
      <c r="XB13" s="89"/>
      <c r="XC13" s="89"/>
      <c r="XD13" s="89"/>
      <c r="XE13" s="89"/>
      <c r="XF13" s="89"/>
      <c r="XG13" s="89"/>
      <c r="XH13" s="89"/>
      <c r="XI13" s="89"/>
      <c r="XJ13" s="89"/>
      <c r="XK13" s="89"/>
      <c r="XL13" s="89"/>
      <c r="XM13" s="89"/>
      <c r="XN13" s="89"/>
      <c r="XO13" s="89"/>
      <c r="XP13" s="89"/>
      <c r="XQ13" s="89"/>
      <c r="XR13" s="89"/>
      <c r="XS13" s="89"/>
      <c r="XT13" s="89"/>
      <c r="XU13" s="89"/>
      <c r="XV13" s="89"/>
      <c r="XW13" s="89"/>
      <c r="XX13" s="89"/>
      <c r="XY13" s="89"/>
      <c r="XZ13" s="89"/>
      <c r="YA13" s="89"/>
      <c r="YB13" s="89"/>
      <c r="YC13" s="89"/>
      <c r="YD13" s="89"/>
      <c r="YE13" s="89"/>
      <c r="YF13" s="89"/>
      <c r="YG13" s="89"/>
      <c r="YH13" s="89"/>
      <c r="YI13" s="89"/>
      <c r="YJ13" s="89"/>
      <c r="YK13" s="89"/>
      <c r="YL13" s="89"/>
      <c r="YM13" s="89"/>
      <c r="YN13" s="89"/>
      <c r="YO13" s="89"/>
      <c r="YP13" s="89"/>
      <c r="YQ13" s="89"/>
      <c r="YR13" s="89"/>
      <c r="YS13" s="89"/>
      <c r="YT13" s="89"/>
      <c r="YU13" s="89"/>
      <c r="YV13" s="89"/>
      <c r="YW13" s="89"/>
      <c r="YX13" s="89"/>
      <c r="YY13" s="89"/>
      <c r="YZ13" s="89"/>
      <c r="ZA13" s="89"/>
      <c r="ZB13" s="89"/>
      <c r="ZC13" s="89"/>
      <c r="ZD13" s="89"/>
      <c r="ZE13" s="89"/>
      <c r="ZF13" s="89"/>
      <c r="ZG13" s="89"/>
      <c r="ZH13" s="89"/>
      <c r="ZI13" s="89"/>
      <c r="ZJ13" s="89"/>
      <c r="ZK13" s="89"/>
      <c r="ZL13" s="89"/>
      <c r="ZM13" s="89"/>
      <c r="ZN13" s="89"/>
      <c r="ZO13" s="89"/>
      <c r="ZP13" s="89"/>
      <c r="ZQ13" s="89"/>
      <c r="ZR13" s="89"/>
      <c r="ZS13" s="89"/>
      <c r="ZT13" s="89"/>
      <c r="ZU13" s="89"/>
      <c r="ZV13" s="89"/>
      <c r="ZW13" s="89"/>
      <c r="ZX13" s="89"/>
      <c r="ZY13" s="89"/>
      <c r="ZZ13" s="89"/>
      <c r="AAA13" s="89"/>
      <c r="AAB13" s="89"/>
      <c r="AAC13" s="89"/>
      <c r="AAD13" s="89"/>
      <c r="AAE13" s="89"/>
      <c r="AAF13" s="89"/>
      <c r="AAG13" s="89"/>
      <c r="AAH13" s="89"/>
      <c r="AAI13" s="89"/>
      <c r="AAJ13" s="89"/>
      <c r="AAK13" s="89"/>
      <c r="AAL13" s="89"/>
      <c r="AAM13" s="89"/>
      <c r="AAN13" s="89"/>
      <c r="AAO13" s="89"/>
      <c r="AAP13" s="89"/>
      <c r="AAQ13" s="89"/>
      <c r="AAR13" s="89"/>
      <c r="AAS13" s="89"/>
      <c r="AAT13" s="89"/>
      <c r="AAU13" s="89"/>
      <c r="AAV13" s="89"/>
      <c r="AAW13" s="89"/>
      <c r="AAX13" s="89"/>
      <c r="AAY13" s="89"/>
      <c r="AAZ13" s="89"/>
      <c r="ABA13" s="89"/>
      <c r="ABB13" s="89"/>
      <c r="ABC13" s="89"/>
      <c r="ABD13" s="89"/>
      <c r="ABE13" s="89"/>
      <c r="ABF13" s="89"/>
      <c r="ABG13" s="89"/>
      <c r="ABH13" s="89"/>
      <c r="ABI13" s="89"/>
      <c r="ABJ13" s="89"/>
      <c r="ABK13" s="89"/>
      <c r="ABL13" s="89"/>
      <c r="ABM13" s="89"/>
      <c r="ABN13" s="89"/>
      <c r="ABO13" s="89"/>
      <c r="ABP13" s="89"/>
      <c r="ABQ13" s="89"/>
      <c r="ABR13" s="89"/>
      <c r="ABS13" s="89"/>
      <c r="ABT13" s="89"/>
      <c r="ABU13" s="89"/>
      <c r="ABV13" s="89"/>
      <c r="ABW13" s="89"/>
      <c r="ABX13" s="89"/>
      <c r="ABY13" s="89"/>
      <c r="ABZ13" s="89"/>
      <c r="ACA13" s="89"/>
      <c r="ACB13" s="89"/>
      <c r="ACC13" s="89"/>
      <c r="ACD13" s="89"/>
      <c r="ACE13" s="89"/>
      <c r="ACF13" s="89"/>
      <c r="ACG13" s="89"/>
      <c r="ACH13" s="89"/>
      <c r="ACI13" s="89"/>
      <c r="ACJ13" s="89"/>
      <c r="ACK13" s="89"/>
      <c r="ACL13" s="89"/>
      <c r="ACM13" s="89"/>
      <c r="ACN13" s="89"/>
      <c r="ACO13" s="89"/>
      <c r="ACP13" s="89"/>
      <c r="ACQ13" s="89"/>
      <c r="ACR13" s="89"/>
      <c r="ACS13" s="89"/>
      <c r="ACT13" s="89"/>
      <c r="ACU13" s="89"/>
      <c r="ACV13" s="89"/>
      <c r="ACW13" s="89"/>
      <c r="ACX13" s="89"/>
      <c r="ACY13" s="89"/>
      <c r="ACZ13" s="89"/>
      <c r="ADA13" s="89"/>
      <c r="ADB13" s="89"/>
      <c r="ADC13" s="89"/>
      <c r="ADD13" s="89"/>
      <c r="ADE13" s="89"/>
      <c r="ADF13" s="89"/>
      <c r="ADG13" s="89"/>
      <c r="ADH13" s="89"/>
      <c r="ADI13" s="89"/>
      <c r="ADJ13" s="89"/>
      <c r="ADK13" s="89"/>
      <c r="ADL13" s="89"/>
      <c r="ADM13" s="89"/>
      <c r="ADN13" s="89"/>
    </row>
    <row r="14" spans="1:794" x14ac:dyDescent="0.25">
      <c r="A14" s="21">
        <v>41121001</v>
      </c>
      <c r="B14" s="21" t="s">
        <v>13</v>
      </c>
      <c r="C14" s="22" t="s">
        <v>14</v>
      </c>
      <c r="D14" s="32">
        <v>441720</v>
      </c>
      <c r="E14" s="32">
        <f>($D14/12)</f>
        <v>36810</v>
      </c>
      <c r="F14" s="32">
        <f t="shared" ref="F14:P15" si="5">($D14/12)</f>
        <v>36810</v>
      </c>
      <c r="G14" s="32">
        <f t="shared" si="5"/>
        <v>36810</v>
      </c>
      <c r="H14" s="32">
        <f t="shared" si="5"/>
        <v>36810</v>
      </c>
      <c r="I14" s="32">
        <f t="shared" si="5"/>
        <v>36810</v>
      </c>
      <c r="J14" s="32">
        <f t="shared" si="5"/>
        <v>36810</v>
      </c>
      <c r="K14" s="32">
        <f t="shared" si="5"/>
        <v>36810</v>
      </c>
      <c r="L14" s="32">
        <f t="shared" si="5"/>
        <v>36810</v>
      </c>
      <c r="M14" s="32">
        <f t="shared" si="5"/>
        <v>36810</v>
      </c>
      <c r="N14" s="32">
        <f t="shared" si="5"/>
        <v>36810</v>
      </c>
      <c r="O14" s="32">
        <f t="shared" si="5"/>
        <v>36810</v>
      </c>
      <c r="P14" s="32">
        <f t="shared" si="5"/>
        <v>36810</v>
      </c>
    </row>
    <row r="15" spans="1:794" x14ac:dyDescent="0.25">
      <c r="A15" s="21">
        <v>41121002</v>
      </c>
      <c r="B15" s="21" t="s">
        <v>15</v>
      </c>
      <c r="C15" s="22" t="s">
        <v>16</v>
      </c>
      <c r="D15" s="32">
        <v>7185</v>
      </c>
      <c r="E15" s="32">
        <f>($D15/12)</f>
        <v>598.75</v>
      </c>
      <c r="F15" s="32">
        <f t="shared" si="5"/>
        <v>598.75</v>
      </c>
      <c r="G15" s="32">
        <f t="shared" si="5"/>
        <v>598.75</v>
      </c>
      <c r="H15" s="32">
        <f t="shared" si="5"/>
        <v>598.75</v>
      </c>
      <c r="I15" s="32">
        <f t="shared" si="5"/>
        <v>598.75</v>
      </c>
      <c r="J15" s="32">
        <f t="shared" si="5"/>
        <v>598.75</v>
      </c>
      <c r="K15" s="32">
        <f t="shared" si="5"/>
        <v>598.75</v>
      </c>
      <c r="L15" s="32">
        <f t="shared" si="5"/>
        <v>598.75</v>
      </c>
      <c r="M15" s="32">
        <f t="shared" si="5"/>
        <v>598.75</v>
      </c>
      <c r="N15" s="32">
        <f t="shared" si="5"/>
        <v>598.75</v>
      </c>
      <c r="O15" s="32">
        <f t="shared" si="5"/>
        <v>598.75</v>
      </c>
      <c r="P15" s="32">
        <f t="shared" si="5"/>
        <v>598.75</v>
      </c>
    </row>
    <row r="16" spans="1:794" x14ac:dyDescent="0.25">
      <c r="A16" s="21">
        <v>41121003</v>
      </c>
      <c r="B16" s="21" t="s">
        <v>17</v>
      </c>
      <c r="C16" s="22" t="s">
        <v>18</v>
      </c>
      <c r="D16" s="79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794" x14ac:dyDescent="0.25">
      <c r="A17" s="21">
        <v>41121004</v>
      </c>
      <c r="B17" s="21" t="s">
        <v>19</v>
      </c>
      <c r="C17" s="22">
        <v>12104</v>
      </c>
      <c r="D17" s="7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794" x14ac:dyDescent="0.25">
      <c r="A18" s="21">
        <v>41121005</v>
      </c>
      <c r="B18" s="21" t="s">
        <v>101</v>
      </c>
      <c r="C18" s="22" t="s">
        <v>20</v>
      </c>
      <c r="D18" s="7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794" s="37" customFormat="1" x14ac:dyDescent="0.25">
      <c r="A19" s="106">
        <v>41122000</v>
      </c>
      <c r="B19" s="106" t="s">
        <v>21</v>
      </c>
      <c r="C19" s="54">
        <v>122</v>
      </c>
      <c r="D19" s="117">
        <f>SUM(D20)</f>
        <v>10962</v>
      </c>
      <c r="E19" s="101">
        <f>SUM(E20)</f>
        <v>913.5</v>
      </c>
      <c r="F19" s="101">
        <f t="shared" ref="F19:P19" si="6">SUM(F20)</f>
        <v>913.5</v>
      </c>
      <c r="G19" s="101">
        <f t="shared" si="6"/>
        <v>913.5</v>
      </c>
      <c r="H19" s="101">
        <f t="shared" si="6"/>
        <v>913.5</v>
      </c>
      <c r="I19" s="101">
        <f t="shared" si="6"/>
        <v>913.5</v>
      </c>
      <c r="J19" s="101">
        <f t="shared" si="6"/>
        <v>913.5</v>
      </c>
      <c r="K19" s="101">
        <f t="shared" si="6"/>
        <v>913.5</v>
      </c>
      <c r="L19" s="101">
        <f t="shared" si="6"/>
        <v>913.5</v>
      </c>
      <c r="M19" s="101">
        <f t="shared" si="6"/>
        <v>913.5</v>
      </c>
      <c r="N19" s="101">
        <f t="shared" si="6"/>
        <v>913.5</v>
      </c>
      <c r="O19" s="101">
        <f t="shared" si="6"/>
        <v>913.5</v>
      </c>
      <c r="P19" s="101">
        <f t="shared" si="6"/>
        <v>913.5</v>
      </c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  <c r="IX19" s="91"/>
      <c r="IY19" s="91"/>
      <c r="IZ19" s="91"/>
      <c r="JA19" s="91"/>
      <c r="JB19" s="91"/>
      <c r="JC19" s="91"/>
      <c r="JD19" s="91"/>
      <c r="JE19" s="91"/>
      <c r="JF19" s="91"/>
      <c r="JG19" s="91"/>
      <c r="JH19" s="91"/>
      <c r="JI19" s="91"/>
      <c r="JJ19" s="91"/>
      <c r="JK19" s="91"/>
      <c r="JL19" s="91"/>
      <c r="JM19" s="91"/>
      <c r="JN19" s="91"/>
      <c r="JO19" s="91"/>
      <c r="JP19" s="91"/>
      <c r="JQ19" s="91"/>
      <c r="JR19" s="91"/>
      <c r="JS19" s="91"/>
      <c r="JT19" s="91"/>
      <c r="JU19" s="91"/>
      <c r="JV19" s="91"/>
      <c r="JW19" s="91"/>
      <c r="JX19" s="91"/>
      <c r="JY19" s="91"/>
      <c r="JZ19" s="91"/>
      <c r="KA19" s="91"/>
      <c r="KB19" s="91"/>
      <c r="KC19" s="91"/>
      <c r="KD19" s="91"/>
      <c r="KE19" s="91"/>
      <c r="KF19" s="91"/>
      <c r="KG19" s="91"/>
      <c r="KH19" s="91"/>
      <c r="KI19" s="91"/>
      <c r="KJ19" s="91"/>
      <c r="KK19" s="91"/>
      <c r="KL19" s="91"/>
      <c r="KM19" s="91"/>
      <c r="KN19" s="91"/>
      <c r="KO19" s="91"/>
      <c r="KP19" s="91"/>
      <c r="KQ19" s="91"/>
      <c r="KR19" s="91"/>
      <c r="KS19" s="91"/>
      <c r="KT19" s="91"/>
      <c r="KU19" s="91"/>
      <c r="KV19" s="91"/>
      <c r="KW19" s="91"/>
      <c r="KX19" s="91"/>
      <c r="KY19" s="91"/>
      <c r="KZ19" s="91"/>
      <c r="LA19" s="91"/>
      <c r="LB19" s="91"/>
      <c r="LC19" s="91"/>
      <c r="LD19" s="91"/>
      <c r="LE19" s="91"/>
      <c r="LF19" s="91"/>
      <c r="LG19" s="91"/>
      <c r="LH19" s="91"/>
      <c r="LI19" s="91"/>
      <c r="LJ19" s="91"/>
      <c r="LK19" s="91"/>
      <c r="LL19" s="91"/>
      <c r="LM19" s="91"/>
      <c r="LN19" s="91"/>
      <c r="LO19" s="91"/>
      <c r="LP19" s="91"/>
      <c r="LQ19" s="91"/>
      <c r="LR19" s="91"/>
      <c r="LS19" s="91"/>
      <c r="LT19" s="91"/>
      <c r="LU19" s="91"/>
      <c r="LV19" s="91"/>
      <c r="LW19" s="91"/>
      <c r="LX19" s="91"/>
      <c r="LY19" s="91"/>
      <c r="LZ19" s="91"/>
      <c r="MA19" s="91"/>
      <c r="MB19" s="91"/>
      <c r="MC19" s="91"/>
      <c r="MD19" s="91"/>
      <c r="ME19" s="91"/>
      <c r="MF19" s="91"/>
      <c r="MG19" s="91"/>
      <c r="MH19" s="91"/>
      <c r="MI19" s="91"/>
      <c r="MJ19" s="91"/>
      <c r="MK19" s="91"/>
      <c r="ML19" s="91"/>
      <c r="MM19" s="91"/>
      <c r="MN19" s="91"/>
      <c r="MO19" s="91"/>
      <c r="MP19" s="91"/>
      <c r="MQ19" s="91"/>
      <c r="MR19" s="91"/>
      <c r="MS19" s="91"/>
      <c r="MT19" s="91"/>
      <c r="MU19" s="91"/>
      <c r="MV19" s="91"/>
      <c r="MW19" s="91"/>
      <c r="MX19" s="91"/>
      <c r="MY19" s="91"/>
      <c r="MZ19" s="91"/>
      <c r="NA19" s="91"/>
      <c r="NB19" s="91"/>
      <c r="NC19" s="91"/>
      <c r="ND19" s="91"/>
      <c r="NE19" s="91"/>
      <c r="NF19" s="91"/>
      <c r="NG19" s="91"/>
      <c r="NH19" s="91"/>
      <c r="NI19" s="91"/>
      <c r="NJ19" s="91"/>
      <c r="NK19" s="91"/>
      <c r="NL19" s="91"/>
      <c r="NM19" s="91"/>
      <c r="NN19" s="91"/>
      <c r="NO19" s="91"/>
      <c r="NP19" s="91"/>
      <c r="NQ19" s="91"/>
      <c r="NR19" s="91"/>
      <c r="NS19" s="91"/>
      <c r="NT19" s="91"/>
      <c r="NU19" s="91"/>
      <c r="NV19" s="91"/>
      <c r="NW19" s="91"/>
      <c r="NX19" s="91"/>
      <c r="NY19" s="91"/>
      <c r="NZ19" s="91"/>
      <c r="OA19" s="91"/>
      <c r="OB19" s="91"/>
      <c r="OC19" s="91"/>
      <c r="OD19" s="91"/>
      <c r="OE19" s="91"/>
      <c r="OF19" s="91"/>
      <c r="OG19" s="91"/>
      <c r="OH19" s="91"/>
      <c r="OI19" s="91"/>
      <c r="OJ19" s="91"/>
      <c r="OK19" s="91"/>
      <c r="OL19" s="91"/>
      <c r="OM19" s="91"/>
      <c r="ON19" s="91"/>
      <c r="OO19" s="91"/>
      <c r="OP19" s="91"/>
      <c r="OQ19" s="91"/>
      <c r="OR19" s="91"/>
      <c r="OS19" s="91"/>
      <c r="OT19" s="91"/>
      <c r="OU19" s="91"/>
      <c r="OV19" s="91"/>
      <c r="OW19" s="91"/>
      <c r="OX19" s="91"/>
      <c r="OY19" s="91"/>
      <c r="OZ19" s="91"/>
      <c r="PA19" s="91"/>
      <c r="PB19" s="91"/>
      <c r="PC19" s="91"/>
      <c r="PD19" s="91"/>
      <c r="PE19" s="91"/>
      <c r="PF19" s="91"/>
      <c r="PG19" s="91"/>
      <c r="PH19" s="91"/>
      <c r="PI19" s="91"/>
      <c r="PJ19" s="91"/>
      <c r="PK19" s="91"/>
      <c r="PL19" s="91"/>
      <c r="PM19" s="91"/>
      <c r="PN19" s="91"/>
      <c r="PO19" s="91"/>
      <c r="PP19" s="91"/>
      <c r="PQ19" s="91"/>
      <c r="PR19" s="91"/>
      <c r="PS19" s="91"/>
      <c r="PT19" s="91"/>
      <c r="PU19" s="91"/>
      <c r="PV19" s="91"/>
      <c r="PW19" s="91"/>
      <c r="PX19" s="91"/>
      <c r="PY19" s="91"/>
      <c r="PZ19" s="91"/>
      <c r="QA19" s="91"/>
      <c r="QB19" s="91"/>
      <c r="QC19" s="91"/>
      <c r="QD19" s="91"/>
      <c r="QE19" s="91"/>
      <c r="QF19" s="91"/>
      <c r="QG19" s="91"/>
      <c r="QH19" s="91"/>
      <c r="QI19" s="91"/>
      <c r="QJ19" s="91"/>
      <c r="QK19" s="91"/>
      <c r="QL19" s="91"/>
      <c r="QM19" s="91"/>
      <c r="QN19" s="91"/>
      <c r="QO19" s="91"/>
      <c r="QP19" s="91"/>
      <c r="QQ19" s="91"/>
      <c r="QR19" s="91"/>
      <c r="QS19" s="91"/>
      <c r="QT19" s="91"/>
      <c r="QU19" s="91"/>
      <c r="QV19" s="91"/>
      <c r="QW19" s="91"/>
      <c r="QX19" s="91"/>
      <c r="QY19" s="91"/>
      <c r="QZ19" s="91"/>
      <c r="RA19" s="91"/>
      <c r="RB19" s="91"/>
      <c r="RC19" s="91"/>
      <c r="RD19" s="91"/>
      <c r="RE19" s="91"/>
      <c r="RF19" s="91"/>
      <c r="RG19" s="91"/>
      <c r="RH19" s="91"/>
      <c r="RI19" s="91"/>
      <c r="RJ19" s="91"/>
      <c r="RK19" s="91"/>
      <c r="RL19" s="91"/>
      <c r="RM19" s="91"/>
      <c r="RN19" s="91"/>
      <c r="RO19" s="91"/>
      <c r="RP19" s="91"/>
      <c r="RQ19" s="91"/>
      <c r="RR19" s="91"/>
      <c r="RS19" s="91"/>
      <c r="RT19" s="91"/>
      <c r="RU19" s="91"/>
      <c r="RV19" s="91"/>
      <c r="RW19" s="91"/>
      <c r="RX19" s="91"/>
      <c r="RY19" s="91"/>
      <c r="RZ19" s="91"/>
      <c r="SA19" s="91"/>
      <c r="SB19" s="91"/>
      <c r="SC19" s="91"/>
      <c r="SD19" s="91"/>
      <c r="SE19" s="91"/>
      <c r="SF19" s="91"/>
      <c r="SG19" s="91"/>
      <c r="SH19" s="91"/>
      <c r="SI19" s="91"/>
      <c r="SJ19" s="91"/>
      <c r="SK19" s="91"/>
      <c r="SL19" s="91"/>
      <c r="SM19" s="91"/>
      <c r="SN19" s="91"/>
      <c r="SO19" s="91"/>
      <c r="SP19" s="91"/>
      <c r="SQ19" s="91"/>
      <c r="SR19" s="91"/>
      <c r="SS19" s="91"/>
      <c r="ST19" s="91"/>
      <c r="SU19" s="91"/>
      <c r="SV19" s="91"/>
      <c r="SW19" s="91"/>
      <c r="SX19" s="91"/>
      <c r="SY19" s="91"/>
      <c r="SZ19" s="91"/>
      <c r="TA19" s="91"/>
      <c r="TB19" s="91"/>
      <c r="TC19" s="91"/>
      <c r="TD19" s="91"/>
      <c r="TE19" s="91"/>
      <c r="TF19" s="91"/>
      <c r="TG19" s="91"/>
      <c r="TH19" s="91"/>
      <c r="TI19" s="91"/>
      <c r="TJ19" s="91"/>
      <c r="TK19" s="91"/>
      <c r="TL19" s="91"/>
      <c r="TM19" s="91"/>
      <c r="TN19" s="91"/>
      <c r="TO19" s="91"/>
      <c r="TP19" s="91"/>
      <c r="TQ19" s="91"/>
      <c r="TR19" s="91"/>
      <c r="TS19" s="91"/>
      <c r="TT19" s="91"/>
      <c r="TU19" s="91"/>
      <c r="TV19" s="91"/>
      <c r="TW19" s="91"/>
      <c r="TX19" s="91"/>
      <c r="TY19" s="91"/>
      <c r="TZ19" s="91"/>
      <c r="UA19" s="91"/>
      <c r="UB19" s="91"/>
      <c r="UC19" s="91"/>
      <c r="UD19" s="91"/>
      <c r="UE19" s="91"/>
      <c r="UF19" s="91"/>
      <c r="UG19" s="91"/>
      <c r="UH19" s="91"/>
      <c r="UI19" s="91"/>
      <c r="UJ19" s="91"/>
      <c r="UK19" s="91"/>
      <c r="UL19" s="91"/>
      <c r="UM19" s="91"/>
      <c r="UN19" s="91"/>
      <c r="UO19" s="91"/>
      <c r="UP19" s="91"/>
      <c r="UQ19" s="91"/>
      <c r="UR19" s="91"/>
      <c r="US19" s="91"/>
      <c r="UT19" s="91"/>
      <c r="UU19" s="91"/>
      <c r="UV19" s="91"/>
      <c r="UW19" s="91"/>
      <c r="UX19" s="91"/>
      <c r="UY19" s="91"/>
      <c r="UZ19" s="91"/>
      <c r="VA19" s="91"/>
      <c r="VB19" s="91"/>
      <c r="VC19" s="91"/>
      <c r="VD19" s="91"/>
      <c r="VE19" s="91"/>
      <c r="VF19" s="91"/>
      <c r="VG19" s="91"/>
      <c r="VH19" s="91"/>
      <c r="VI19" s="91"/>
      <c r="VJ19" s="91"/>
      <c r="VK19" s="91"/>
      <c r="VL19" s="91"/>
      <c r="VM19" s="91"/>
      <c r="VN19" s="91"/>
      <c r="VO19" s="91"/>
      <c r="VP19" s="91"/>
      <c r="VQ19" s="91"/>
      <c r="VR19" s="91"/>
      <c r="VS19" s="91"/>
      <c r="VT19" s="91"/>
      <c r="VU19" s="91"/>
      <c r="VV19" s="91"/>
      <c r="VW19" s="91"/>
      <c r="VX19" s="91"/>
      <c r="VY19" s="91"/>
      <c r="VZ19" s="91"/>
      <c r="WA19" s="91"/>
      <c r="WB19" s="91"/>
      <c r="WC19" s="91"/>
      <c r="WD19" s="91"/>
      <c r="WE19" s="91"/>
      <c r="WF19" s="91"/>
      <c r="WG19" s="91"/>
      <c r="WH19" s="91"/>
      <c r="WI19" s="91"/>
      <c r="WJ19" s="91"/>
      <c r="WK19" s="91"/>
      <c r="WL19" s="91"/>
      <c r="WM19" s="91"/>
      <c r="WN19" s="91"/>
      <c r="WO19" s="91"/>
      <c r="WP19" s="91"/>
      <c r="WQ19" s="91"/>
      <c r="WR19" s="91"/>
      <c r="WS19" s="91"/>
      <c r="WT19" s="91"/>
      <c r="WU19" s="91"/>
      <c r="WV19" s="91"/>
      <c r="WW19" s="91"/>
      <c r="WX19" s="91"/>
      <c r="WY19" s="91"/>
      <c r="WZ19" s="91"/>
      <c r="XA19" s="91"/>
      <c r="XB19" s="91"/>
      <c r="XC19" s="91"/>
      <c r="XD19" s="91"/>
      <c r="XE19" s="91"/>
      <c r="XF19" s="91"/>
      <c r="XG19" s="91"/>
      <c r="XH19" s="91"/>
      <c r="XI19" s="91"/>
      <c r="XJ19" s="91"/>
      <c r="XK19" s="91"/>
      <c r="XL19" s="91"/>
      <c r="XM19" s="91"/>
      <c r="XN19" s="91"/>
      <c r="XO19" s="91"/>
      <c r="XP19" s="91"/>
      <c r="XQ19" s="91"/>
      <c r="XR19" s="91"/>
      <c r="XS19" s="91"/>
      <c r="XT19" s="91"/>
      <c r="XU19" s="91"/>
      <c r="XV19" s="91"/>
      <c r="XW19" s="91"/>
      <c r="XX19" s="91"/>
      <c r="XY19" s="91"/>
      <c r="XZ19" s="91"/>
      <c r="YA19" s="91"/>
      <c r="YB19" s="91"/>
      <c r="YC19" s="91"/>
      <c r="YD19" s="91"/>
      <c r="YE19" s="91"/>
      <c r="YF19" s="91"/>
      <c r="YG19" s="91"/>
      <c r="YH19" s="91"/>
      <c r="YI19" s="91"/>
      <c r="YJ19" s="91"/>
      <c r="YK19" s="91"/>
      <c r="YL19" s="91"/>
      <c r="YM19" s="91"/>
      <c r="YN19" s="91"/>
      <c r="YO19" s="91"/>
      <c r="YP19" s="91"/>
      <c r="YQ19" s="91"/>
      <c r="YR19" s="91"/>
      <c r="YS19" s="91"/>
      <c r="YT19" s="91"/>
      <c r="YU19" s="91"/>
      <c r="YV19" s="91"/>
      <c r="YW19" s="91"/>
      <c r="YX19" s="91"/>
      <c r="YY19" s="91"/>
      <c r="YZ19" s="91"/>
      <c r="ZA19" s="91"/>
      <c r="ZB19" s="91"/>
      <c r="ZC19" s="91"/>
      <c r="ZD19" s="91"/>
      <c r="ZE19" s="91"/>
      <c r="ZF19" s="91"/>
      <c r="ZG19" s="91"/>
      <c r="ZH19" s="91"/>
      <c r="ZI19" s="91"/>
      <c r="ZJ19" s="91"/>
      <c r="ZK19" s="91"/>
      <c r="ZL19" s="91"/>
      <c r="ZM19" s="91"/>
      <c r="ZN19" s="91"/>
      <c r="ZO19" s="91"/>
      <c r="ZP19" s="91"/>
      <c r="ZQ19" s="91"/>
      <c r="ZR19" s="91"/>
      <c r="ZS19" s="91"/>
      <c r="ZT19" s="91"/>
      <c r="ZU19" s="91"/>
      <c r="ZV19" s="91"/>
      <c r="ZW19" s="91"/>
      <c r="ZX19" s="91"/>
      <c r="ZY19" s="91"/>
      <c r="ZZ19" s="91"/>
      <c r="AAA19" s="91"/>
      <c r="AAB19" s="91"/>
      <c r="AAC19" s="91"/>
      <c r="AAD19" s="91"/>
      <c r="AAE19" s="91"/>
      <c r="AAF19" s="91"/>
      <c r="AAG19" s="91"/>
      <c r="AAH19" s="91"/>
      <c r="AAI19" s="91"/>
      <c r="AAJ19" s="91"/>
      <c r="AAK19" s="91"/>
      <c r="AAL19" s="91"/>
      <c r="AAM19" s="91"/>
      <c r="AAN19" s="91"/>
      <c r="AAO19" s="91"/>
      <c r="AAP19" s="91"/>
      <c r="AAQ19" s="91"/>
      <c r="AAR19" s="91"/>
      <c r="AAS19" s="91"/>
      <c r="AAT19" s="91"/>
      <c r="AAU19" s="91"/>
      <c r="AAV19" s="91"/>
      <c r="AAW19" s="91"/>
      <c r="AAX19" s="91"/>
      <c r="AAY19" s="91"/>
      <c r="AAZ19" s="91"/>
      <c r="ABA19" s="91"/>
      <c r="ABB19" s="91"/>
      <c r="ABC19" s="91"/>
      <c r="ABD19" s="91"/>
      <c r="ABE19" s="91"/>
      <c r="ABF19" s="91"/>
      <c r="ABG19" s="91"/>
      <c r="ABH19" s="91"/>
      <c r="ABI19" s="91"/>
      <c r="ABJ19" s="91"/>
      <c r="ABK19" s="91"/>
      <c r="ABL19" s="91"/>
      <c r="ABM19" s="91"/>
      <c r="ABN19" s="91"/>
      <c r="ABO19" s="91"/>
      <c r="ABP19" s="91"/>
      <c r="ABQ19" s="91"/>
      <c r="ABR19" s="91"/>
      <c r="ABS19" s="91"/>
      <c r="ABT19" s="91"/>
      <c r="ABU19" s="91"/>
      <c r="ABV19" s="91"/>
      <c r="ABW19" s="91"/>
      <c r="ABX19" s="91"/>
      <c r="ABY19" s="91"/>
      <c r="ABZ19" s="91"/>
      <c r="ACA19" s="91"/>
      <c r="ACB19" s="91"/>
      <c r="ACC19" s="91"/>
      <c r="ACD19" s="91"/>
      <c r="ACE19" s="91"/>
      <c r="ACF19" s="91"/>
      <c r="ACG19" s="91"/>
      <c r="ACH19" s="91"/>
      <c r="ACI19" s="91"/>
      <c r="ACJ19" s="91"/>
      <c r="ACK19" s="91"/>
      <c r="ACL19" s="91"/>
      <c r="ACM19" s="91"/>
      <c r="ACN19" s="91"/>
      <c r="ACO19" s="91"/>
      <c r="ACP19" s="91"/>
      <c r="ACQ19" s="91"/>
      <c r="ACR19" s="91"/>
      <c r="ACS19" s="91"/>
      <c r="ACT19" s="91"/>
      <c r="ACU19" s="91"/>
      <c r="ACV19" s="91"/>
      <c r="ACW19" s="91"/>
      <c r="ACX19" s="91"/>
      <c r="ACY19" s="91"/>
      <c r="ACZ19" s="91"/>
      <c r="ADA19" s="91"/>
      <c r="ADB19" s="91"/>
      <c r="ADC19" s="91"/>
      <c r="ADD19" s="91"/>
      <c r="ADE19" s="91"/>
      <c r="ADF19" s="91"/>
      <c r="ADG19" s="91"/>
      <c r="ADH19" s="91"/>
      <c r="ADI19" s="91"/>
      <c r="ADJ19" s="91"/>
      <c r="ADK19" s="91"/>
      <c r="ADL19" s="91"/>
      <c r="ADM19" s="91"/>
      <c r="ADN19" s="91"/>
    </row>
    <row r="20" spans="1:794" x14ac:dyDescent="0.25">
      <c r="A20" s="21">
        <v>41122001</v>
      </c>
      <c r="B20" s="21" t="s">
        <v>22</v>
      </c>
      <c r="C20" s="22" t="s">
        <v>23</v>
      </c>
      <c r="D20" s="100">
        <v>10962</v>
      </c>
      <c r="E20" s="100">
        <f>($D20/12)</f>
        <v>913.5</v>
      </c>
      <c r="F20" s="100">
        <f t="shared" ref="F20:P21" si="7">($D20/12)</f>
        <v>913.5</v>
      </c>
      <c r="G20" s="100">
        <f t="shared" si="7"/>
        <v>913.5</v>
      </c>
      <c r="H20" s="100">
        <f t="shared" si="7"/>
        <v>913.5</v>
      </c>
      <c r="I20" s="100">
        <f t="shared" si="7"/>
        <v>913.5</v>
      </c>
      <c r="J20" s="100">
        <f t="shared" si="7"/>
        <v>913.5</v>
      </c>
      <c r="K20" s="100">
        <f t="shared" si="7"/>
        <v>913.5</v>
      </c>
      <c r="L20" s="100">
        <f t="shared" si="7"/>
        <v>913.5</v>
      </c>
      <c r="M20" s="100">
        <f t="shared" si="7"/>
        <v>913.5</v>
      </c>
      <c r="N20" s="100">
        <f t="shared" si="7"/>
        <v>913.5</v>
      </c>
      <c r="O20" s="100">
        <f t="shared" si="7"/>
        <v>913.5</v>
      </c>
      <c r="P20" s="100">
        <f t="shared" si="7"/>
        <v>913.5</v>
      </c>
    </row>
    <row r="21" spans="1:794" x14ac:dyDescent="0.25">
      <c r="A21" s="17">
        <v>41170000</v>
      </c>
      <c r="B21" s="17" t="s">
        <v>24</v>
      </c>
      <c r="C21" s="18">
        <v>1700</v>
      </c>
      <c r="D21" s="84">
        <f>D22+D25</f>
        <v>10746</v>
      </c>
      <c r="E21" s="100">
        <f>($D21/12)</f>
        <v>895.5</v>
      </c>
      <c r="F21" s="100">
        <f t="shared" si="7"/>
        <v>895.5</v>
      </c>
      <c r="G21" s="100">
        <f t="shared" si="7"/>
        <v>895.5</v>
      </c>
      <c r="H21" s="100">
        <f t="shared" si="7"/>
        <v>895.5</v>
      </c>
      <c r="I21" s="100">
        <f t="shared" si="7"/>
        <v>895.5</v>
      </c>
      <c r="J21" s="100">
        <f t="shared" si="7"/>
        <v>895.5</v>
      </c>
      <c r="K21" s="100">
        <f t="shared" si="7"/>
        <v>895.5</v>
      </c>
      <c r="L21" s="100">
        <f t="shared" si="7"/>
        <v>895.5</v>
      </c>
      <c r="M21" s="100">
        <f t="shared" si="7"/>
        <v>895.5</v>
      </c>
      <c r="N21" s="100">
        <f t="shared" si="7"/>
        <v>895.5</v>
      </c>
      <c r="O21" s="100">
        <f t="shared" si="7"/>
        <v>895.5</v>
      </c>
      <c r="P21" s="100">
        <f t="shared" si="7"/>
        <v>895.5</v>
      </c>
    </row>
    <row r="22" spans="1:794" s="23" customFormat="1" x14ac:dyDescent="0.25">
      <c r="A22" s="106">
        <v>41171000</v>
      </c>
      <c r="B22" s="106" t="s">
        <v>25</v>
      </c>
      <c r="C22" s="54">
        <v>171</v>
      </c>
      <c r="D22" s="118">
        <f>SUM(D23:D24)</f>
        <v>10746</v>
      </c>
      <c r="E22" s="101">
        <f>SUM(E23:E24)</f>
        <v>895.5</v>
      </c>
      <c r="F22" s="101">
        <f t="shared" ref="F22:P22" si="8">SUM(F23:F24)</f>
        <v>895.5</v>
      </c>
      <c r="G22" s="101">
        <f t="shared" si="8"/>
        <v>895.5</v>
      </c>
      <c r="H22" s="101">
        <f t="shared" si="8"/>
        <v>895.5</v>
      </c>
      <c r="I22" s="101">
        <f t="shared" si="8"/>
        <v>895.5</v>
      </c>
      <c r="J22" s="101">
        <f t="shared" si="8"/>
        <v>895.5</v>
      </c>
      <c r="K22" s="101">
        <f t="shared" si="8"/>
        <v>895.5</v>
      </c>
      <c r="L22" s="101">
        <f t="shared" si="8"/>
        <v>895.5</v>
      </c>
      <c r="M22" s="101">
        <f t="shared" si="8"/>
        <v>895.5</v>
      </c>
      <c r="N22" s="101">
        <f t="shared" si="8"/>
        <v>895.5</v>
      </c>
      <c r="O22" s="101">
        <f t="shared" si="8"/>
        <v>895.5</v>
      </c>
      <c r="P22" s="101">
        <f t="shared" si="8"/>
        <v>895.5</v>
      </c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  <c r="IX22" s="91"/>
      <c r="IY22" s="91"/>
      <c r="IZ22" s="91"/>
      <c r="JA22" s="91"/>
      <c r="JB22" s="91"/>
      <c r="JC22" s="91"/>
      <c r="JD22" s="91"/>
      <c r="JE22" s="91"/>
      <c r="JF22" s="91"/>
      <c r="JG22" s="91"/>
      <c r="JH22" s="91"/>
      <c r="JI22" s="91"/>
      <c r="JJ22" s="91"/>
      <c r="JK22" s="91"/>
      <c r="JL22" s="91"/>
      <c r="JM22" s="91"/>
      <c r="JN22" s="91"/>
      <c r="JO22" s="91"/>
      <c r="JP22" s="91"/>
      <c r="JQ22" s="91"/>
      <c r="JR22" s="91"/>
      <c r="JS22" s="91"/>
      <c r="JT22" s="91"/>
      <c r="JU22" s="91"/>
      <c r="JV22" s="91"/>
      <c r="JW22" s="91"/>
      <c r="JX22" s="91"/>
      <c r="JY22" s="91"/>
      <c r="JZ22" s="91"/>
      <c r="KA22" s="91"/>
      <c r="KB22" s="91"/>
      <c r="KC22" s="91"/>
      <c r="KD22" s="91"/>
      <c r="KE22" s="91"/>
      <c r="KF22" s="91"/>
      <c r="KG22" s="91"/>
      <c r="KH22" s="91"/>
      <c r="KI22" s="91"/>
      <c r="KJ22" s="91"/>
      <c r="KK22" s="91"/>
      <c r="KL22" s="91"/>
      <c r="KM22" s="91"/>
      <c r="KN22" s="91"/>
      <c r="KO22" s="91"/>
      <c r="KP22" s="91"/>
      <c r="KQ22" s="91"/>
      <c r="KR22" s="91"/>
      <c r="KS22" s="91"/>
      <c r="KT22" s="91"/>
      <c r="KU22" s="91"/>
      <c r="KV22" s="91"/>
      <c r="KW22" s="91"/>
      <c r="KX22" s="91"/>
      <c r="KY22" s="91"/>
      <c r="KZ22" s="91"/>
      <c r="LA22" s="91"/>
      <c r="LB22" s="91"/>
      <c r="LC22" s="91"/>
      <c r="LD22" s="91"/>
      <c r="LE22" s="91"/>
      <c r="LF22" s="91"/>
      <c r="LG22" s="91"/>
      <c r="LH22" s="91"/>
      <c r="LI22" s="91"/>
      <c r="LJ22" s="91"/>
      <c r="LK22" s="91"/>
      <c r="LL22" s="91"/>
      <c r="LM22" s="91"/>
      <c r="LN22" s="91"/>
      <c r="LO22" s="91"/>
      <c r="LP22" s="91"/>
      <c r="LQ22" s="91"/>
      <c r="LR22" s="91"/>
      <c r="LS22" s="91"/>
      <c r="LT22" s="91"/>
      <c r="LU22" s="91"/>
      <c r="LV22" s="91"/>
      <c r="LW22" s="91"/>
      <c r="LX22" s="91"/>
      <c r="LY22" s="91"/>
      <c r="LZ22" s="91"/>
      <c r="MA22" s="91"/>
      <c r="MB22" s="91"/>
      <c r="MC22" s="91"/>
      <c r="MD22" s="91"/>
      <c r="ME22" s="91"/>
      <c r="MF22" s="91"/>
      <c r="MG22" s="91"/>
      <c r="MH22" s="91"/>
      <c r="MI22" s="91"/>
      <c r="MJ22" s="91"/>
      <c r="MK22" s="91"/>
      <c r="ML22" s="91"/>
      <c r="MM22" s="91"/>
      <c r="MN22" s="91"/>
      <c r="MO22" s="91"/>
      <c r="MP22" s="91"/>
      <c r="MQ22" s="91"/>
      <c r="MR22" s="91"/>
      <c r="MS22" s="91"/>
      <c r="MT22" s="91"/>
      <c r="MU22" s="91"/>
      <c r="MV22" s="91"/>
      <c r="MW22" s="91"/>
      <c r="MX22" s="91"/>
      <c r="MY22" s="91"/>
      <c r="MZ22" s="91"/>
      <c r="NA22" s="91"/>
      <c r="NB22" s="91"/>
      <c r="NC22" s="91"/>
      <c r="ND22" s="91"/>
      <c r="NE22" s="91"/>
      <c r="NF22" s="91"/>
      <c r="NG22" s="91"/>
      <c r="NH22" s="91"/>
      <c r="NI22" s="91"/>
      <c r="NJ22" s="91"/>
      <c r="NK22" s="91"/>
      <c r="NL22" s="91"/>
      <c r="NM22" s="91"/>
      <c r="NN22" s="91"/>
      <c r="NO22" s="91"/>
      <c r="NP22" s="91"/>
      <c r="NQ22" s="91"/>
      <c r="NR22" s="91"/>
      <c r="NS22" s="91"/>
      <c r="NT22" s="91"/>
      <c r="NU22" s="91"/>
      <c r="NV22" s="91"/>
      <c r="NW22" s="91"/>
      <c r="NX22" s="91"/>
      <c r="NY22" s="91"/>
      <c r="NZ22" s="91"/>
      <c r="OA22" s="91"/>
      <c r="OB22" s="91"/>
      <c r="OC22" s="91"/>
      <c r="OD22" s="91"/>
      <c r="OE22" s="91"/>
      <c r="OF22" s="91"/>
      <c r="OG22" s="91"/>
      <c r="OH22" s="91"/>
      <c r="OI22" s="91"/>
      <c r="OJ22" s="91"/>
      <c r="OK22" s="91"/>
      <c r="OL22" s="91"/>
      <c r="OM22" s="91"/>
      <c r="ON22" s="91"/>
      <c r="OO22" s="91"/>
      <c r="OP22" s="91"/>
      <c r="OQ22" s="91"/>
      <c r="OR22" s="91"/>
      <c r="OS22" s="91"/>
      <c r="OT22" s="91"/>
      <c r="OU22" s="91"/>
      <c r="OV22" s="91"/>
      <c r="OW22" s="91"/>
      <c r="OX22" s="91"/>
      <c r="OY22" s="91"/>
      <c r="OZ22" s="91"/>
      <c r="PA22" s="91"/>
      <c r="PB22" s="91"/>
      <c r="PC22" s="91"/>
      <c r="PD22" s="91"/>
      <c r="PE22" s="91"/>
      <c r="PF22" s="91"/>
      <c r="PG22" s="91"/>
      <c r="PH22" s="91"/>
      <c r="PI22" s="91"/>
      <c r="PJ22" s="91"/>
      <c r="PK22" s="91"/>
      <c r="PL22" s="91"/>
      <c r="PM22" s="91"/>
      <c r="PN22" s="91"/>
      <c r="PO22" s="91"/>
      <c r="PP22" s="91"/>
      <c r="PQ22" s="91"/>
      <c r="PR22" s="91"/>
      <c r="PS22" s="91"/>
      <c r="PT22" s="91"/>
      <c r="PU22" s="91"/>
      <c r="PV22" s="91"/>
      <c r="PW22" s="91"/>
      <c r="PX22" s="91"/>
      <c r="PY22" s="91"/>
      <c r="PZ22" s="91"/>
      <c r="QA22" s="91"/>
      <c r="QB22" s="91"/>
      <c r="QC22" s="91"/>
      <c r="QD22" s="91"/>
      <c r="QE22" s="91"/>
      <c r="QF22" s="91"/>
      <c r="QG22" s="91"/>
      <c r="QH22" s="91"/>
      <c r="QI22" s="91"/>
      <c r="QJ22" s="91"/>
      <c r="QK22" s="91"/>
      <c r="QL22" s="91"/>
      <c r="QM22" s="91"/>
      <c r="QN22" s="91"/>
      <c r="QO22" s="91"/>
      <c r="QP22" s="91"/>
      <c r="QQ22" s="91"/>
      <c r="QR22" s="91"/>
      <c r="QS22" s="91"/>
      <c r="QT22" s="91"/>
      <c r="QU22" s="91"/>
      <c r="QV22" s="91"/>
      <c r="QW22" s="91"/>
      <c r="QX22" s="91"/>
      <c r="QY22" s="91"/>
      <c r="QZ22" s="91"/>
      <c r="RA22" s="91"/>
      <c r="RB22" s="91"/>
      <c r="RC22" s="91"/>
      <c r="RD22" s="91"/>
      <c r="RE22" s="91"/>
      <c r="RF22" s="91"/>
      <c r="RG22" s="91"/>
      <c r="RH22" s="91"/>
      <c r="RI22" s="91"/>
      <c r="RJ22" s="91"/>
      <c r="RK22" s="91"/>
      <c r="RL22" s="91"/>
      <c r="RM22" s="91"/>
      <c r="RN22" s="91"/>
      <c r="RO22" s="91"/>
      <c r="RP22" s="91"/>
      <c r="RQ22" s="91"/>
      <c r="RR22" s="91"/>
      <c r="RS22" s="91"/>
      <c r="RT22" s="91"/>
      <c r="RU22" s="91"/>
      <c r="RV22" s="91"/>
      <c r="RW22" s="91"/>
      <c r="RX22" s="91"/>
      <c r="RY22" s="91"/>
      <c r="RZ22" s="91"/>
      <c r="SA22" s="91"/>
      <c r="SB22" s="91"/>
      <c r="SC22" s="91"/>
      <c r="SD22" s="91"/>
      <c r="SE22" s="91"/>
      <c r="SF22" s="91"/>
      <c r="SG22" s="91"/>
      <c r="SH22" s="91"/>
      <c r="SI22" s="91"/>
      <c r="SJ22" s="91"/>
      <c r="SK22" s="91"/>
      <c r="SL22" s="91"/>
      <c r="SM22" s="91"/>
      <c r="SN22" s="91"/>
      <c r="SO22" s="91"/>
      <c r="SP22" s="91"/>
      <c r="SQ22" s="91"/>
      <c r="SR22" s="91"/>
      <c r="SS22" s="91"/>
      <c r="ST22" s="91"/>
      <c r="SU22" s="91"/>
      <c r="SV22" s="91"/>
      <c r="SW22" s="91"/>
      <c r="SX22" s="91"/>
      <c r="SY22" s="91"/>
      <c r="SZ22" s="91"/>
      <c r="TA22" s="91"/>
      <c r="TB22" s="91"/>
      <c r="TC22" s="91"/>
      <c r="TD22" s="91"/>
      <c r="TE22" s="91"/>
      <c r="TF22" s="91"/>
      <c r="TG22" s="91"/>
      <c r="TH22" s="91"/>
      <c r="TI22" s="91"/>
      <c r="TJ22" s="91"/>
      <c r="TK22" s="91"/>
      <c r="TL22" s="91"/>
      <c r="TM22" s="91"/>
      <c r="TN22" s="91"/>
      <c r="TO22" s="91"/>
      <c r="TP22" s="91"/>
      <c r="TQ22" s="91"/>
      <c r="TR22" s="91"/>
      <c r="TS22" s="91"/>
      <c r="TT22" s="91"/>
      <c r="TU22" s="91"/>
      <c r="TV22" s="91"/>
      <c r="TW22" s="91"/>
      <c r="TX22" s="91"/>
      <c r="TY22" s="91"/>
      <c r="TZ22" s="91"/>
      <c r="UA22" s="91"/>
      <c r="UB22" s="91"/>
      <c r="UC22" s="91"/>
      <c r="UD22" s="91"/>
      <c r="UE22" s="91"/>
      <c r="UF22" s="91"/>
      <c r="UG22" s="91"/>
      <c r="UH22" s="91"/>
      <c r="UI22" s="91"/>
      <c r="UJ22" s="91"/>
      <c r="UK22" s="91"/>
      <c r="UL22" s="91"/>
      <c r="UM22" s="91"/>
      <c r="UN22" s="91"/>
      <c r="UO22" s="91"/>
      <c r="UP22" s="91"/>
      <c r="UQ22" s="91"/>
      <c r="UR22" s="91"/>
      <c r="US22" s="91"/>
      <c r="UT22" s="91"/>
      <c r="UU22" s="91"/>
      <c r="UV22" s="91"/>
      <c r="UW22" s="91"/>
      <c r="UX22" s="91"/>
      <c r="UY22" s="91"/>
      <c r="UZ22" s="91"/>
      <c r="VA22" s="91"/>
      <c r="VB22" s="91"/>
      <c r="VC22" s="91"/>
      <c r="VD22" s="91"/>
      <c r="VE22" s="91"/>
      <c r="VF22" s="91"/>
      <c r="VG22" s="91"/>
      <c r="VH22" s="91"/>
      <c r="VI22" s="91"/>
      <c r="VJ22" s="91"/>
      <c r="VK22" s="91"/>
      <c r="VL22" s="91"/>
      <c r="VM22" s="91"/>
      <c r="VN22" s="91"/>
      <c r="VO22" s="91"/>
      <c r="VP22" s="91"/>
      <c r="VQ22" s="91"/>
      <c r="VR22" s="91"/>
      <c r="VS22" s="91"/>
      <c r="VT22" s="91"/>
      <c r="VU22" s="91"/>
      <c r="VV22" s="91"/>
      <c r="VW22" s="91"/>
      <c r="VX22" s="91"/>
      <c r="VY22" s="91"/>
      <c r="VZ22" s="91"/>
      <c r="WA22" s="91"/>
      <c r="WB22" s="91"/>
      <c r="WC22" s="91"/>
      <c r="WD22" s="91"/>
      <c r="WE22" s="91"/>
      <c r="WF22" s="91"/>
      <c r="WG22" s="91"/>
      <c r="WH22" s="91"/>
      <c r="WI22" s="91"/>
      <c r="WJ22" s="91"/>
      <c r="WK22" s="91"/>
      <c r="WL22" s="91"/>
      <c r="WM22" s="91"/>
      <c r="WN22" s="91"/>
      <c r="WO22" s="91"/>
      <c r="WP22" s="91"/>
      <c r="WQ22" s="91"/>
      <c r="WR22" s="91"/>
      <c r="WS22" s="91"/>
      <c r="WT22" s="91"/>
      <c r="WU22" s="91"/>
      <c r="WV22" s="91"/>
      <c r="WW22" s="91"/>
      <c r="WX22" s="91"/>
      <c r="WY22" s="91"/>
      <c r="WZ22" s="91"/>
      <c r="XA22" s="91"/>
      <c r="XB22" s="91"/>
      <c r="XC22" s="91"/>
      <c r="XD22" s="91"/>
      <c r="XE22" s="91"/>
      <c r="XF22" s="91"/>
      <c r="XG22" s="91"/>
      <c r="XH22" s="91"/>
      <c r="XI22" s="91"/>
      <c r="XJ22" s="91"/>
      <c r="XK22" s="91"/>
      <c r="XL22" s="91"/>
      <c r="XM22" s="91"/>
      <c r="XN22" s="91"/>
      <c r="XO22" s="91"/>
      <c r="XP22" s="91"/>
      <c r="XQ22" s="91"/>
      <c r="XR22" s="91"/>
      <c r="XS22" s="91"/>
      <c r="XT22" s="91"/>
      <c r="XU22" s="91"/>
      <c r="XV22" s="91"/>
      <c r="XW22" s="91"/>
      <c r="XX22" s="91"/>
      <c r="XY22" s="91"/>
      <c r="XZ22" s="91"/>
      <c r="YA22" s="91"/>
      <c r="YB22" s="91"/>
      <c r="YC22" s="91"/>
      <c r="YD22" s="91"/>
      <c r="YE22" s="91"/>
      <c r="YF22" s="91"/>
      <c r="YG22" s="91"/>
      <c r="YH22" s="91"/>
      <c r="YI22" s="91"/>
      <c r="YJ22" s="91"/>
      <c r="YK22" s="91"/>
      <c r="YL22" s="91"/>
      <c r="YM22" s="91"/>
      <c r="YN22" s="91"/>
      <c r="YO22" s="91"/>
      <c r="YP22" s="91"/>
      <c r="YQ22" s="91"/>
      <c r="YR22" s="91"/>
      <c r="YS22" s="91"/>
      <c r="YT22" s="91"/>
      <c r="YU22" s="91"/>
      <c r="YV22" s="91"/>
      <c r="YW22" s="91"/>
      <c r="YX22" s="91"/>
      <c r="YY22" s="91"/>
      <c r="YZ22" s="91"/>
      <c r="ZA22" s="91"/>
      <c r="ZB22" s="91"/>
      <c r="ZC22" s="91"/>
      <c r="ZD22" s="91"/>
      <c r="ZE22" s="91"/>
      <c r="ZF22" s="91"/>
      <c r="ZG22" s="91"/>
      <c r="ZH22" s="91"/>
      <c r="ZI22" s="91"/>
      <c r="ZJ22" s="91"/>
      <c r="ZK22" s="91"/>
      <c r="ZL22" s="91"/>
      <c r="ZM22" s="91"/>
      <c r="ZN22" s="91"/>
      <c r="ZO22" s="91"/>
      <c r="ZP22" s="91"/>
      <c r="ZQ22" s="91"/>
      <c r="ZR22" s="91"/>
      <c r="ZS22" s="91"/>
      <c r="ZT22" s="91"/>
      <c r="ZU22" s="91"/>
      <c r="ZV22" s="91"/>
      <c r="ZW22" s="91"/>
      <c r="ZX22" s="91"/>
      <c r="ZY22" s="91"/>
      <c r="ZZ22" s="91"/>
      <c r="AAA22" s="91"/>
      <c r="AAB22" s="91"/>
      <c r="AAC22" s="91"/>
      <c r="AAD22" s="91"/>
      <c r="AAE22" s="91"/>
      <c r="AAF22" s="91"/>
      <c r="AAG22" s="91"/>
      <c r="AAH22" s="91"/>
      <c r="AAI22" s="91"/>
      <c r="AAJ22" s="91"/>
      <c r="AAK22" s="91"/>
      <c r="AAL22" s="91"/>
      <c r="AAM22" s="91"/>
      <c r="AAN22" s="91"/>
      <c r="AAO22" s="91"/>
      <c r="AAP22" s="91"/>
      <c r="AAQ22" s="91"/>
      <c r="AAR22" s="91"/>
      <c r="AAS22" s="91"/>
      <c r="AAT22" s="91"/>
      <c r="AAU22" s="91"/>
      <c r="AAV22" s="91"/>
      <c r="AAW22" s="91"/>
      <c r="AAX22" s="91"/>
      <c r="AAY22" s="91"/>
      <c r="AAZ22" s="91"/>
      <c r="ABA22" s="91"/>
      <c r="ABB22" s="91"/>
      <c r="ABC22" s="91"/>
      <c r="ABD22" s="91"/>
      <c r="ABE22" s="91"/>
      <c r="ABF22" s="91"/>
      <c r="ABG22" s="91"/>
      <c r="ABH22" s="91"/>
      <c r="ABI22" s="91"/>
      <c r="ABJ22" s="91"/>
      <c r="ABK22" s="91"/>
      <c r="ABL22" s="91"/>
      <c r="ABM22" s="91"/>
      <c r="ABN22" s="91"/>
      <c r="ABO22" s="91"/>
      <c r="ABP22" s="91"/>
      <c r="ABQ22" s="91"/>
      <c r="ABR22" s="91"/>
      <c r="ABS22" s="91"/>
      <c r="ABT22" s="91"/>
      <c r="ABU22" s="91"/>
      <c r="ABV22" s="91"/>
      <c r="ABW22" s="91"/>
      <c r="ABX22" s="91"/>
      <c r="ABY22" s="91"/>
      <c r="ABZ22" s="91"/>
      <c r="ACA22" s="91"/>
      <c r="ACB22" s="91"/>
      <c r="ACC22" s="91"/>
      <c r="ACD22" s="91"/>
      <c r="ACE22" s="91"/>
      <c r="ACF22" s="91"/>
      <c r="ACG22" s="91"/>
      <c r="ACH22" s="91"/>
      <c r="ACI22" s="91"/>
      <c r="ACJ22" s="91"/>
      <c r="ACK22" s="91"/>
      <c r="ACL22" s="91"/>
      <c r="ACM22" s="91"/>
      <c r="ACN22" s="91"/>
      <c r="ACO22" s="91"/>
      <c r="ACP22" s="91"/>
      <c r="ACQ22" s="91"/>
      <c r="ACR22" s="91"/>
      <c r="ACS22" s="91"/>
      <c r="ACT22" s="91"/>
      <c r="ACU22" s="91"/>
      <c r="ACV22" s="91"/>
      <c r="ACW22" s="91"/>
      <c r="ACX22" s="91"/>
      <c r="ACY22" s="91"/>
      <c r="ACZ22" s="91"/>
      <c r="ADA22" s="91"/>
      <c r="ADB22" s="91"/>
      <c r="ADC22" s="91"/>
      <c r="ADD22" s="91"/>
      <c r="ADE22" s="91"/>
      <c r="ADF22" s="91"/>
      <c r="ADG22" s="91"/>
      <c r="ADH22" s="91"/>
      <c r="ADI22" s="91"/>
      <c r="ADJ22" s="91"/>
      <c r="ADK22" s="91"/>
      <c r="ADL22" s="91"/>
      <c r="ADM22" s="91"/>
      <c r="ADN22" s="91"/>
    </row>
    <row r="23" spans="1:794" x14ac:dyDescent="0.25">
      <c r="A23" s="38">
        <v>41171001</v>
      </c>
      <c r="B23" s="38" t="s">
        <v>26</v>
      </c>
      <c r="C23" s="39" t="s">
        <v>27</v>
      </c>
      <c r="D23" s="32">
        <v>2646</v>
      </c>
      <c r="E23" s="32">
        <f>($D23/12)</f>
        <v>220.5</v>
      </c>
      <c r="F23" s="32">
        <f t="shared" ref="F23:P24" si="9">($D23/12)</f>
        <v>220.5</v>
      </c>
      <c r="G23" s="32">
        <f t="shared" si="9"/>
        <v>220.5</v>
      </c>
      <c r="H23" s="32">
        <f t="shared" si="9"/>
        <v>220.5</v>
      </c>
      <c r="I23" s="32">
        <f t="shared" si="9"/>
        <v>220.5</v>
      </c>
      <c r="J23" s="32">
        <f t="shared" si="9"/>
        <v>220.5</v>
      </c>
      <c r="K23" s="32">
        <f t="shared" si="9"/>
        <v>220.5</v>
      </c>
      <c r="L23" s="32">
        <f t="shared" si="9"/>
        <v>220.5</v>
      </c>
      <c r="M23" s="32">
        <f t="shared" si="9"/>
        <v>220.5</v>
      </c>
      <c r="N23" s="32">
        <f t="shared" si="9"/>
        <v>220.5</v>
      </c>
      <c r="O23" s="32">
        <f t="shared" si="9"/>
        <v>220.5</v>
      </c>
      <c r="P23" s="32">
        <f t="shared" si="9"/>
        <v>220.5</v>
      </c>
    </row>
    <row r="24" spans="1:794" x14ac:dyDescent="0.25">
      <c r="A24" s="38">
        <v>41171003</v>
      </c>
      <c r="B24" s="38" t="s">
        <v>28</v>
      </c>
      <c r="C24" s="39" t="s">
        <v>29</v>
      </c>
      <c r="D24" s="32">
        <v>8100</v>
      </c>
      <c r="E24" s="32">
        <f>($D24/12)</f>
        <v>675</v>
      </c>
      <c r="F24" s="32">
        <f t="shared" si="9"/>
        <v>675</v>
      </c>
      <c r="G24" s="32">
        <f t="shared" si="9"/>
        <v>675</v>
      </c>
      <c r="H24" s="32">
        <f t="shared" si="9"/>
        <v>675</v>
      </c>
      <c r="I24" s="32">
        <f t="shared" si="9"/>
        <v>675</v>
      </c>
      <c r="J24" s="32">
        <f t="shared" si="9"/>
        <v>675</v>
      </c>
      <c r="K24" s="32">
        <f t="shared" si="9"/>
        <v>675</v>
      </c>
      <c r="L24" s="32">
        <f t="shared" si="9"/>
        <v>675</v>
      </c>
      <c r="M24" s="32">
        <f t="shared" si="9"/>
        <v>675</v>
      </c>
      <c r="N24" s="32">
        <f t="shared" si="9"/>
        <v>675</v>
      </c>
      <c r="O24" s="32">
        <f t="shared" si="9"/>
        <v>675</v>
      </c>
      <c r="P24" s="32">
        <f t="shared" si="9"/>
        <v>675</v>
      </c>
    </row>
    <row r="25" spans="1:794" x14ac:dyDescent="0.25">
      <c r="A25" s="106">
        <v>41172000</v>
      </c>
      <c r="B25" s="106" t="s">
        <v>30</v>
      </c>
      <c r="C25" s="54">
        <v>172</v>
      </c>
      <c r="D25" s="119">
        <f>D26</f>
        <v>0</v>
      </c>
      <c r="E25" s="103">
        <f>E26</f>
        <v>0</v>
      </c>
      <c r="F25" s="103">
        <f t="shared" ref="F25:P25" si="10">F26</f>
        <v>0</v>
      </c>
      <c r="G25" s="103">
        <f t="shared" si="10"/>
        <v>0</v>
      </c>
      <c r="H25" s="103">
        <f t="shared" si="10"/>
        <v>0</v>
      </c>
      <c r="I25" s="103">
        <f t="shared" si="10"/>
        <v>0</v>
      </c>
      <c r="J25" s="103">
        <f t="shared" si="10"/>
        <v>0</v>
      </c>
      <c r="K25" s="103">
        <f t="shared" si="10"/>
        <v>0</v>
      </c>
      <c r="L25" s="103">
        <f t="shared" si="10"/>
        <v>0</v>
      </c>
      <c r="M25" s="103">
        <f t="shared" si="10"/>
        <v>0</v>
      </c>
      <c r="N25" s="103">
        <f t="shared" si="10"/>
        <v>0</v>
      </c>
      <c r="O25" s="103">
        <f t="shared" si="10"/>
        <v>0</v>
      </c>
      <c r="P25" s="103">
        <f t="shared" si="10"/>
        <v>0</v>
      </c>
    </row>
    <row r="26" spans="1:794" x14ac:dyDescent="0.25">
      <c r="A26" s="38">
        <v>41172001</v>
      </c>
      <c r="B26" s="38" t="s">
        <v>31</v>
      </c>
      <c r="C26" s="43" t="s">
        <v>32</v>
      </c>
      <c r="D26" s="79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794" s="50" customFormat="1" x14ac:dyDescent="0.25">
      <c r="A27" s="45">
        <v>41400000</v>
      </c>
      <c r="B27" s="46" t="s">
        <v>33</v>
      </c>
      <c r="C27" s="47">
        <v>4000</v>
      </c>
      <c r="D27" s="76">
        <f>D28+D30+D56</f>
        <v>358121</v>
      </c>
      <c r="E27" s="83">
        <f>E28+E30+E56</f>
        <v>6040.083333333333</v>
      </c>
      <c r="F27" s="83">
        <f>F28+F30+F56</f>
        <v>7140.083333333333</v>
      </c>
      <c r="G27" s="83">
        <f t="shared" ref="G27:P27" si="11">G28+G30+G56</f>
        <v>3740.083333333333</v>
      </c>
      <c r="H27" s="83">
        <f t="shared" si="11"/>
        <v>300120.08333333331</v>
      </c>
      <c r="I27" s="83">
        <f t="shared" si="11"/>
        <v>5140.083333333333</v>
      </c>
      <c r="J27" s="83">
        <f t="shared" si="11"/>
        <v>6640.083333333333</v>
      </c>
      <c r="K27" s="83">
        <f t="shared" si="11"/>
        <v>5140.083333333333</v>
      </c>
      <c r="L27" s="83">
        <f t="shared" si="11"/>
        <v>4600.083333333333</v>
      </c>
      <c r="M27" s="83">
        <f t="shared" si="11"/>
        <v>4640.083333333333</v>
      </c>
      <c r="N27" s="83">
        <f t="shared" si="11"/>
        <v>6640.083333333333</v>
      </c>
      <c r="O27" s="83">
        <f t="shared" si="11"/>
        <v>4640.083333333333</v>
      </c>
      <c r="P27" s="83">
        <f t="shared" si="11"/>
        <v>3640.083333333333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  <c r="IW27" s="91"/>
      <c r="IX27" s="91"/>
      <c r="IY27" s="91"/>
      <c r="IZ27" s="91"/>
      <c r="JA27" s="91"/>
      <c r="JB27" s="91"/>
      <c r="JC27" s="91"/>
      <c r="JD27" s="91"/>
      <c r="JE27" s="91"/>
      <c r="JF27" s="91"/>
      <c r="JG27" s="91"/>
      <c r="JH27" s="91"/>
      <c r="JI27" s="91"/>
      <c r="JJ27" s="91"/>
      <c r="JK27" s="91"/>
      <c r="JL27" s="91"/>
      <c r="JM27" s="91"/>
      <c r="JN27" s="91"/>
      <c r="JO27" s="91"/>
      <c r="JP27" s="91"/>
      <c r="JQ27" s="91"/>
      <c r="JR27" s="91"/>
      <c r="JS27" s="91"/>
      <c r="JT27" s="91"/>
      <c r="JU27" s="91"/>
      <c r="JV27" s="91"/>
      <c r="JW27" s="91"/>
      <c r="JX27" s="91"/>
      <c r="JY27" s="91"/>
      <c r="JZ27" s="91"/>
      <c r="KA27" s="91"/>
      <c r="KB27" s="91"/>
      <c r="KC27" s="91"/>
      <c r="KD27" s="91"/>
      <c r="KE27" s="91"/>
      <c r="KF27" s="91"/>
      <c r="KG27" s="91"/>
      <c r="KH27" s="91"/>
      <c r="KI27" s="91"/>
      <c r="KJ27" s="91"/>
      <c r="KK27" s="91"/>
      <c r="KL27" s="91"/>
      <c r="KM27" s="91"/>
      <c r="KN27" s="91"/>
      <c r="KO27" s="91"/>
      <c r="KP27" s="91"/>
      <c r="KQ27" s="91"/>
      <c r="KR27" s="91"/>
      <c r="KS27" s="91"/>
      <c r="KT27" s="91"/>
      <c r="KU27" s="91"/>
      <c r="KV27" s="91"/>
      <c r="KW27" s="91"/>
      <c r="KX27" s="91"/>
      <c r="KY27" s="91"/>
      <c r="KZ27" s="91"/>
      <c r="LA27" s="91"/>
      <c r="LB27" s="91"/>
      <c r="LC27" s="91"/>
      <c r="LD27" s="91"/>
      <c r="LE27" s="91"/>
      <c r="LF27" s="91"/>
      <c r="LG27" s="91"/>
      <c r="LH27" s="91"/>
      <c r="LI27" s="91"/>
      <c r="LJ27" s="91"/>
      <c r="LK27" s="91"/>
      <c r="LL27" s="91"/>
      <c r="LM27" s="91"/>
      <c r="LN27" s="91"/>
      <c r="LO27" s="91"/>
      <c r="LP27" s="91"/>
      <c r="LQ27" s="91"/>
      <c r="LR27" s="91"/>
      <c r="LS27" s="91"/>
      <c r="LT27" s="91"/>
      <c r="LU27" s="91"/>
      <c r="LV27" s="91"/>
      <c r="LW27" s="91"/>
      <c r="LX27" s="91"/>
      <c r="LY27" s="91"/>
      <c r="LZ27" s="91"/>
      <c r="MA27" s="91"/>
      <c r="MB27" s="91"/>
      <c r="MC27" s="91"/>
      <c r="MD27" s="91"/>
      <c r="ME27" s="91"/>
      <c r="MF27" s="91"/>
      <c r="MG27" s="91"/>
      <c r="MH27" s="91"/>
      <c r="MI27" s="91"/>
      <c r="MJ27" s="91"/>
      <c r="MK27" s="91"/>
      <c r="ML27" s="91"/>
      <c r="MM27" s="91"/>
      <c r="MN27" s="91"/>
      <c r="MO27" s="91"/>
      <c r="MP27" s="91"/>
      <c r="MQ27" s="91"/>
      <c r="MR27" s="91"/>
      <c r="MS27" s="91"/>
      <c r="MT27" s="91"/>
      <c r="MU27" s="91"/>
      <c r="MV27" s="91"/>
      <c r="MW27" s="91"/>
      <c r="MX27" s="91"/>
      <c r="MY27" s="91"/>
      <c r="MZ27" s="91"/>
      <c r="NA27" s="91"/>
      <c r="NB27" s="91"/>
      <c r="NC27" s="91"/>
      <c r="ND27" s="91"/>
      <c r="NE27" s="91"/>
      <c r="NF27" s="91"/>
      <c r="NG27" s="91"/>
      <c r="NH27" s="91"/>
      <c r="NI27" s="91"/>
      <c r="NJ27" s="91"/>
      <c r="NK27" s="91"/>
      <c r="NL27" s="91"/>
      <c r="NM27" s="91"/>
      <c r="NN27" s="91"/>
      <c r="NO27" s="91"/>
      <c r="NP27" s="91"/>
      <c r="NQ27" s="91"/>
      <c r="NR27" s="91"/>
      <c r="NS27" s="91"/>
      <c r="NT27" s="91"/>
      <c r="NU27" s="91"/>
      <c r="NV27" s="91"/>
      <c r="NW27" s="91"/>
      <c r="NX27" s="91"/>
      <c r="NY27" s="91"/>
      <c r="NZ27" s="91"/>
      <c r="OA27" s="91"/>
      <c r="OB27" s="91"/>
      <c r="OC27" s="91"/>
      <c r="OD27" s="91"/>
      <c r="OE27" s="91"/>
      <c r="OF27" s="91"/>
      <c r="OG27" s="91"/>
      <c r="OH27" s="91"/>
      <c r="OI27" s="91"/>
      <c r="OJ27" s="91"/>
      <c r="OK27" s="91"/>
      <c r="OL27" s="91"/>
      <c r="OM27" s="91"/>
      <c r="ON27" s="91"/>
      <c r="OO27" s="91"/>
      <c r="OP27" s="91"/>
      <c r="OQ27" s="91"/>
      <c r="OR27" s="91"/>
      <c r="OS27" s="91"/>
      <c r="OT27" s="91"/>
      <c r="OU27" s="91"/>
      <c r="OV27" s="91"/>
      <c r="OW27" s="91"/>
      <c r="OX27" s="91"/>
      <c r="OY27" s="91"/>
      <c r="OZ27" s="91"/>
      <c r="PA27" s="91"/>
      <c r="PB27" s="91"/>
      <c r="PC27" s="91"/>
      <c r="PD27" s="91"/>
      <c r="PE27" s="91"/>
      <c r="PF27" s="91"/>
      <c r="PG27" s="91"/>
      <c r="PH27" s="91"/>
      <c r="PI27" s="91"/>
      <c r="PJ27" s="91"/>
      <c r="PK27" s="91"/>
      <c r="PL27" s="91"/>
      <c r="PM27" s="91"/>
      <c r="PN27" s="91"/>
      <c r="PO27" s="91"/>
      <c r="PP27" s="91"/>
      <c r="PQ27" s="91"/>
      <c r="PR27" s="91"/>
      <c r="PS27" s="91"/>
      <c r="PT27" s="91"/>
      <c r="PU27" s="91"/>
      <c r="PV27" s="91"/>
      <c r="PW27" s="91"/>
      <c r="PX27" s="91"/>
      <c r="PY27" s="91"/>
      <c r="PZ27" s="91"/>
      <c r="QA27" s="91"/>
      <c r="QB27" s="91"/>
      <c r="QC27" s="91"/>
      <c r="QD27" s="91"/>
      <c r="QE27" s="91"/>
      <c r="QF27" s="91"/>
      <c r="QG27" s="91"/>
      <c r="QH27" s="91"/>
      <c r="QI27" s="91"/>
      <c r="QJ27" s="91"/>
      <c r="QK27" s="91"/>
      <c r="QL27" s="91"/>
      <c r="QM27" s="91"/>
      <c r="QN27" s="91"/>
      <c r="QO27" s="91"/>
      <c r="QP27" s="91"/>
      <c r="QQ27" s="91"/>
      <c r="QR27" s="91"/>
      <c r="QS27" s="91"/>
      <c r="QT27" s="91"/>
      <c r="QU27" s="91"/>
      <c r="QV27" s="91"/>
      <c r="QW27" s="91"/>
      <c r="QX27" s="91"/>
      <c r="QY27" s="91"/>
      <c r="QZ27" s="91"/>
      <c r="RA27" s="91"/>
      <c r="RB27" s="91"/>
      <c r="RC27" s="91"/>
      <c r="RD27" s="91"/>
      <c r="RE27" s="91"/>
      <c r="RF27" s="91"/>
      <c r="RG27" s="91"/>
      <c r="RH27" s="91"/>
      <c r="RI27" s="91"/>
      <c r="RJ27" s="91"/>
      <c r="RK27" s="91"/>
      <c r="RL27" s="91"/>
      <c r="RM27" s="91"/>
      <c r="RN27" s="91"/>
      <c r="RO27" s="91"/>
      <c r="RP27" s="91"/>
      <c r="RQ27" s="91"/>
      <c r="RR27" s="91"/>
      <c r="RS27" s="91"/>
      <c r="RT27" s="91"/>
      <c r="RU27" s="91"/>
      <c r="RV27" s="91"/>
      <c r="RW27" s="91"/>
      <c r="RX27" s="91"/>
      <c r="RY27" s="91"/>
      <c r="RZ27" s="91"/>
      <c r="SA27" s="91"/>
      <c r="SB27" s="91"/>
      <c r="SC27" s="91"/>
      <c r="SD27" s="91"/>
      <c r="SE27" s="91"/>
      <c r="SF27" s="91"/>
      <c r="SG27" s="91"/>
      <c r="SH27" s="91"/>
      <c r="SI27" s="91"/>
      <c r="SJ27" s="91"/>
      <c r="SK27" s="91"/>
      <c r="SL27" s="91"/>
      <c r="SM27" s="91"/>
      <c r="SN27" s="91"/>
      <c r="SO27" s="91"/>
      <c r="SP27" s="91"/>
      <c r="SQ27" s="91"/>
      <c r="SR27" s="91"/>
      <c r="SS27" s="91"/>
      <c r="ST27" s="91"/>
      <c r="SU27" s="91"/>
      <c r="SV27" s="91"/>
      <c r="SW27" s="91"/>
      <c r="SX27" s="91"/>
      <c r="SY27" s="91"/>
      <c r="SZ27" s="91"/>
      <c r="TA27" s="91"/>
      <c r="TB27" s="91"/>
      <c r="TC27" s="91"/>
      <c r="TD27" s="91"/>
      <c r="TE27" s="91"/>
      <c r="TF27" s="91"/>
      <c r="TG27" s="91"/>
      <c r="TH27" s="91"/>
      <c r="TI27" s="91"/>
      <c r="TJ27" s="91"/>
      <c r="TK27" s="91"/>
      <c r="TL27" s="91"/>
      <c r="TM27" s="91"/>
      <c r="TN27" s="91"/>
      <c r="TO27" s="91"/>
      <c r="TP27" s="91"/>
      <c r="TQ27" s="91"/>
      <c r="TR27" s="91"/>
      <c r="TS27" s="91"/>
      <c r="TT27" s="91"/>
      <c r="TU27" s="91"/>
      <c r="TV27" s="91"/>
      <c r="TW27" s="91"/>
      <c r="TX27" s="91"/>
      <c r="TY27" s="91"/>
      <c r="TZ27" s="91"/>
      <c r="UA27" s="91"/>
      <c r="UB27" s="91"/>
      <c r="UC27" s="91"/>
      <c r="UD27" s="91"/>
      <c r="UE27" s="91"/>
      <c r="UF27" s="91"/>
      <c r="UG27" s="91"/>
      <c r="UH27" s="91"/>
      <c r="UI27" s="91"/>
      <c r="UJ27" s="91"/>
      <c r="UK27" s="91"/>
      <c r="UL27" s="91"/>
      <c r="UM27" s="91"/>
      <c r="UN27" s="91"/>
      <c r="UO27" s="91"/>
      <c r="UP27" s="91"/>
      <c r="UQ27" s="91"/>
      <c r="UR27" s="91"/>
      <c r="US27" s="91"/>
      <c r="UT27" s="91"/>
      <c r="UU27" s="91"/>
      <c r="UV27" s="91"/>
      <c r="UW27" s="91"/>
      <c r="UX27" s="91"/>
      <c r="UY27" s="91"/>
      <c r="UZ27" s="91"/>
      <c r="VA27" s="91"/>
      <c r="VB27" s="91"/>
      <c r="VC27" s="91"/>
      <c r="VD27" s="91"/>
      <c r="VE27" s="91"/>
      <c r="VF27" s="91"/>
      <c r="VG27" s="91"/>
      <c r="VH27" s="91"/>
      <c r="VI27" s="91"/>
      <c r="VJ27" s="91"/>
      <c r="VK27" s="91"/>
      <c r="VL27" s="91"/>
      <c r="VM27" s="91"/>
      <c r="VN27" s="91"/>
      <c r="VO27" s="91"/>
      <c r="VP27" s="91"/>
      <c r="VQ27" s="91"/>
      <c r="VR27" s="91"/>
      <c r="VS27" s="91"/>
      <c r="VT27" s="91"/>
      <c r="VU27" s="91"/>
      <c r="VV27" s="91"/>
      <c r="VW27" s="91"/>
      <c r="VX27" s="91"/>
      <c r="VY27" s="91"/>
      <c r="VZ27" s="91"/>
      <c r="WA27" s="91"/>
      <c r="WB27" s="91"/>
      <c r="WC27" s="91"/>
      <c r="WD27" s="91"/>
      <c r="WE27" s="91"/>
      <c r="WF27" s="91"/>
      <c r="WG27" s="91"/>
      <c r="WH27" s="91"/>
      <c r="WI27" s="91"/>
      <c r="WJ27" s="91"/>
      <c r="WK27" s="91"/>
      <c r="WL27" s="91"/>
      <c r="WM27" s="91"/>
      <c r="WN27" s="91"/>
      <c r="WO27" s="91"/>
      <c r="WP27" s="91"/>
      <c r="WQ27" s="91"/>
      <c r="WR27" s="91"/>
      <c r="WS27" s="91"/>
      <c r="WT27" s="91"/>
      <c r="WU27" s="91"/>
      <c r="WV27" s="91"/>
      <c r="WW27" s="91"/>
      <c r="WX27" s="91"/>
      <c r="WY27" s="91"/>
      <c r="WZ27" s="91"/>
      <c r="XA27" s="91"/>
      <c r="XB27" s="91"/>
      <c r="XC27" s="91"/>
      <c r="XD27" s="91"/>
      <c r="XE27" s="91"/>
      <c r="XF27" s="91"/>
      <c r="XG27" s="91"/>
      <c r="XH27" s="91"/>
      <c r="XI27" s="91"/>
      <c r="XJ27" s="91"/>
      <c r="XK27" s="91"/>
      <c r="XL27" s="91"/>
      <c r="XM27" s="91"/>
      <c r="XN27" s="91"/>
      <c r="XO27" s="91"/>
      <c r="XP27" s="91"/>
      <c r="XQ27" s="91"/>
      <c r="XR27" s="91"/>
      <c r="XS27" s="91"/>
      <c r="XT27" s="91"/>
      <c r="XU27" s="91"/>
      <c r="XV27" s="91"/>
      <c r="XW27" s="91"/>
      <c r="XX27" s="91"/>
      <c r="XY27" s="91"/>
      <c r="XZ27" s="91"/>
      <c r="YA27" s="91"/>
      <c r="YB27" s="91"/>
      <c r="YC27" s="91"/>
      <c r="YD27" s="91"/>
      <c r="YE27" s="91"/>
      <c r="YF27" s="91"/>
      <c r="YG27" s="91"/>
      <c r="YH27" s="91"/>
      <c r="YI27" s="91"/>
      <c r="YJ27" s="91"/>
      <c r="YK27" s="91"/>
      <c r="YL27" s="91"/>
      <c r="YM27" s="91"/>
      <c r="YN27" s="91"/>
      <c r="YO27" s="91"/>
      <c r="YP27" s="91"/>
      <c r="YQ27" s="91"/>
      <c r="YR27" s="91"/>
      <c r="YS27" s="91"/>
      <c r="YT27" s="91"/>
      <c r="YU27" s="91"/>
      <c r="YV27" s="91"/>
      <c r="YW27" s="91"/>
      <c r="YX27" s="91"/>
      <c r="YY27" s="91"/>
      <c r="YZ27" s="91"/>
      <c r="ZA27" s="91"/>
      <c r="ZB27" s="91"/>
      <c r="ZC27" s="91"/>
      <c r="ZD27" s="91"/>
      <c r="ZE27" s="91"/>
      <c r="ZF27" s="91"/>
      <c r="ZG27" s="91"/>
      <c r="ZH27" s="91"/>
      <c r="ZI27" s="91"/>
      <c r="ZJ27" s="91"/>
      <c r="ZK27" s="91"/>
      <c r="ZL27" s="91"/>
      <c r="ZM27" s="91"/>
      <c r="ZN27" s="91"/>
      <c r="ZO27" s="91"/>
      <c r="ZP27" s="91"/>
      <c r="ZQ27" s="91"/>
      <c r="ZR27" s="91"/>
      <c r="ZS27" s="91"/>
      <c r="ZT27" s="91"/>
      <c r="ZU27" s="91"/>
      <c r="ZV27" s="91"/>
      <c r="ZW27" s="91"/>
      <c r="ZX27" s="91"/>
      <c r="ZY27" s="91"/>
      <c r="ZZ27" s="91"/>
      <c r="AAA27" s="91"/>
      <c r="AAB27" s="91"/>
      <c r="AAC27" s="91"/>
      <c r="AAD27" s="91"/>
      <c r="AAE27" s="91"/>
      <c r="AAF27" s="91"/>
      <c r="AAG27" s="91"/>
      <c r="AAH27" s="91"/>
      <c r="AAI27" s="91"/>
      <c r="AAJ27" s="91"/>
      <c r="AAK27" s="91"/>
      <c r="AAL27" s="91"/>
      <c r="AAM27" s="91"/>
      <c r="AAN27" s="91"/>
      <c r="AAO27" s="91"/>
      <c r="AAP27" s="91"/>
      <c r="AAQ27" s="91"/>
      <c r="AAR27" s="91"/>
      <c r="AAS27" s="91"/>
      <c r="AAT27" s="91"/>
      <c r="AAU27" s="91"/>
      <c r="AAV27" s="91"/>
      <c r="AAW27" s="91"/>
      <c r="AAX27" s="91"/>
      <c r="AAY27" s="91"/>
      <c r="AAZ27" s="91"/>
      <c r="ABA27" s="91"/>
      <c r="ABB27" s="91"/>
      <c r="ABC27" s="91"/>
      <c r="ABD27" s="91"/>
      <c r="ABE27" s="91"/>
      <c r="ABF27" s="91"/>
      <c r="ABG27" s="91"/>
      <c r="ABH27" s="91"/>
      <c r="ABI27" s="91"/>
      <c r="ABJ27" s="91"/>
      <c r="ABK27" s="91"/>
      <c r="ABL27" s="91"/>
      <c r="ABM27" s="91"/>
      <c r="ABN27" s="91"/>
      <c r="ABO27" s="91"/>
      <c r="ABP27" s="91"/>
      <c r="ABQ27" s="91"/>
      <c r="ABR27" s="91"/>
      <c r="ABS27" s="91"/>
      <c r="ABT27" s="91"/>
      <c r="ABU27" s="91"/>
      <c r="ABV27" s="91"/>
      <c r="ABW27" s="91"/>
      <c r="ABX27" s="91"/>
      <c r="ABY27" s="91"/>
      <c r="ABZ27" s="91"/>
      <c r="ACA27" s="91"/>
      <c r="ACB27" s="91"/>
      <c r="ACC27" s="91"/>
      <c r="ACD27" s="91"/>
      <c r="ACE27" s="91"/>
      <c r="ACF27" s="91"/>
      <c r="ACG27" s="91"/>
      <c r="ACH27" s="91"/>
      <c r="ACI27" s="91"/>
      <c r="ACJ27" s="91"/>
      <c r="ACK27" s="91"/>
      <c r="ACL27" s="91"/>
      <c r="ACM27" s="91"/>
      <c r="ACN27" s="91"/>
      <c r="ACO27" s="91"/>
      <c r="ACP27" s="91"/>
      <c r="ACQ27" s="91"/>
      <c r="ACR27" s="91"/>
      <c r="ACS27" s="91"/>
      <c r="ACT27" s="91"/>
      <c r="ACU27" s="91"/>
      <c r="ACV27" s="91"/>
      <c r="ACW27" s="91"/>
      <c r="ACX27" s="91"/>
      <c r="ACY27" s="91"/>
      <c r="ACZ27" s="91"/>
      <c r="ADA27" s="91"/>
      <c r="ADB27" s="91"/>
      <c r="ADC27" s="91"/>
      <c r="ADD27" s="91"/>
      <c r="ADE27" s="91"/>
      <c r="ADF27" s="91"/>
      <c r="ADG27" s="91"/>
      <c r="ADH27" s="91"/>
      <c r="ADI27" s="91"/>
      <c r="ADJ27" s="91"/>
      <c r="ADK27" s="91"/>
      <c r="ADL27" s="91"/>
      <c r="ADM27" s="91"/>
      <c r="ADN27" s="91"/>
    </row>
    <row r="28" spans="1:794" ht="26.25" x14ac:dyDescent="0.25">
      <c r="A28" s="17">
        <v>41410000</v>
      </c>
      <c r="B28" s="81" t="s">
        <v>34</v>
      </c>
      <c r="C28" s="18">
        <v>4100</v>
      </c>
      <c r="D28" s="78">
        <f>D29</f>
        <v>0</v>
      </c>
      <c r="E28" s="31">
        <f>E29</f>
        <v>0</v>
      </c>
      <c r="F28" s="31">
        <f t="shared" ref="F28:P28" si="12">F29</f>
        <v>0</v>
      </c>
      <c r="G28" s="31">
        <f t="shared" si="12"/>
        <v>0</v>
      </c>
      <c r="H28" s="31">
        <f t="shared" si="12"/>
        <v>0</v>
      </c>
      <c r="I28" s="31">
        <f t="shared" si="12"/>
        <v>0</v>
      </c>
      <c r="J28" s="31">
        <f t="shared" si="12"/>
        <v>0</v>
      </c>
      <c r="K28" s="31">
        <f t="shared" si="12"/>
        <v>0</v>
      </c>
      <c r="L28" s="31">
        <f t="shared" si="12"/>
        <v>0</v>
      </c>
      <c r="M28" s="31">
        <f t="shared" si="12"/>
        <v>0</v>
      </c>
      <c r="N28" s="31">
        <f t="shared" si="12"/>
        <v>0</v>
      </c>
      <c r="O28" s="31">
        <f t="shared" si="12"/>
        <v>0</v>
      </c>
      <c r="P28" s="31">
        <f t="shared" si="12"/>
        <v>0</v>
      </c>
    </row>
    <row r="29" spans="1:794" x14ac:dyDescent="0.25">
      <c r="A29" s="53">
        <v>41411000</v>
      </c>
      <c r="B29" s="53" t="s">
        <v>35</v>
      </c>
      <c r="C29" s="54">
        <v>411</v>
      </c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</row>
    <row r="30" spans="1:794" x14ac:dyDescent="0.25">
      <c r="A30" s="17">
        <v>41430000</v>
      </c>
      <c r="B30" s="17" t="s">
        <v>36</v>
      </c>
      <c r="C30" s="18">
        <v>4300</v>
      </c>
      <c r="D30" s="78">
        <f>D31+D33+D37+D39+D46+D50+D53+D54+D48+D53</f>
        <v>358121</v>
      </c>
      <c r="E30" s="78">
        <f t="shared" ref="E30:P30" si="13">E31+E33+E37+E39+E46+E50+E53+E54+E48+E53</f>
        <v>6040.083333333333</v>
      </c>
      <c r="F30" s="78">
        <f t="shared" si="13"/>
        <v>7140.083333333333</v>
      </c>
      <c r="G30" s="78">
        <f t="shared" si="13"/>
        <v>3740.083333333333</v>
      </c>
      <c r="H30" s="78">
        <f t="shared" si="13"/>
        <v>300120.08333333331</v>
      </c>
      <c r="I30" s="78">
        <f t="shared" si="13"/>
        <v>5140.083333333333</v>
      </c>
      <c r="J30" s="78">
        <f t="shared" si="13"/>
        <v>6640.083333333333</v>
      </c>
      <c r="K30" s="78">
        <f t="shared" si="13"/>
        <v>5140.083333333333</v>
      </c>
      <c r="L30" s="78">
        <f t="shared" si="13"/>
        <v>4600.083333333333</v>
      </c>
      <c r="M30" s="78">
        <f t="shared" si="13"/>
        <v>4640.083333333333</v>
      </c>
      <c r="N30" s="78">
        <f t="shared" si="13"/>
        <v>6640.083333333333</v>
      </c>
      <c r="O30" s="78">
        <f t="shared" si="13"/>
        <v>4640.083333333333</v>
      </c>
      <c r="P30" s="78">
        <f t="shared" si="13"/>
        <v>3640.083333333333</v>
      </c>
    </row>
    <row r="31" spans="1:794" s="37" customFormat="1" x14ac:dyDescent="0.25">
      <c r="A31" s="53">
        <v>41431000</v>
      </c>
      <c r="B31" s="53" t="s">
        <v>102</v>
      </c>
      <c r="C31" s="54">
        <v>431</v>
      </c>
      <c r="D31" s="117">
        <f>SUM(D32)</f>
        <v>4050</v>
      </c>
      <c r="E31" s="101">
        <f>E32</f>
        <v>337.5</v>
      </c>
      <c r="F31" s="101">
        <f t="shared" ref="F31:P31" si="14">F32</f>
        <v>337.5</v>
      </c>
      <c r="G31" s="101">
        <f t="shared" si="14"/>
        <v>337.5</v>
      </c>
      <c r="H31" s="101">
        <f t="shared" si="14"/>
        <v>337.5</v>
      </c>
      <c r="I31" s="101">
        <f t="shared" si="14"/>
        <v>337.5</v>
      </c>
      <c r="J31" s="101">
        <f t="shared" si="14"/>
        <v>337.5</v>
      </c>
      <c r="K31" s="101">
        <f t="shared" si="14"/>
        <v>337.5</v>
      </c>
      <c r="L31" s="101">
        <f t="shared" si="14"/>
        <v>337.5</v>
      </c>
      <c r="M31" s="101">
        <f t="shared" si="14"/>
        <v>337.5</v>
      </c>
      <c r="N31" s="101">
        <f t="shared" si="14"/>
        <v>337.5</v>
      </c>
      <c r="O31" s="101">
        <f t="shared" si="14"/>
        <v>337.5</v>
      </c>
      <c r="P31" s="101">
        <f t="shared" si="14"/>
        <v>337.5</v>
      </c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  <c r="IW31" s="91"/>
      <c r="IX31" s="91"/>
      <c r="IY31" s="91"/>
      <c r="IZ31" s="91"/>
      <c r="JA31" s="91"/>
      <c r="JB31" s="91"/>
      <c r="JC31" s="91"/>
      <c r="JD31" s="91"/>
      <c r="JE31" s="91"/>
      <c r="JF31" s="91"/>
      <c r="JG31" s="91"/>
      <c r="JH31" s="91"/>
      <c r="JI31" s="91"/>
      <c r="JJ31" s="91"/>
      <c r="JK31" s="91"/>
      <c r="JL31" s="91"/>
      <c r="JM31" s="91"/>
      <c r="JN31" s="91"/>
      <c r="JO31" s="91"/>
      <c r="JP31" s="91"/>
      <c r="JQ31" s="91"/>
      <c r="JR31" s="91"/>
      <c r="JS31" s="91"/>
      <c r="JT31" s="91"/>
      <c r="JU31" s="91"/>
      <c r="JV31" s="91"/>
      <c r="JW31" s="91"/>
      <c r="JX31" s="91"/>
      <c r="JY31" s="91"/>
      <c r="JZ31" s="91"/>
      <c r="KA31" s="91"/>
      <c r="KB31" s="91"/>
      <c r="KC31" s="91"/>
      <c r="KD31" s="91"/>
      <c r="KE31" s="91"/>
      <c r="KF31" s="91"/>
      <c r="KG31" s="91"/>
      <c r="KH31" s="91"/>
      <c r="KI31" s="91"/>
      <c r="KJ31" s="91"/>
      <c r="KK31" s="91"/>
      <c r="KL31" s="91"/>
      <c r="KM31" s="91"/>
      <c r="KN31" s="91"/>
      <c r="KO31" s="91"/>
      <c r="KP31" s="91"/>
      <c r="KQ31" s="91"/>
      <c r="KR31" s="91"/>
      <c r="KS31" s="91"/>
      <c r="KT31" s="91"/>
      <c r="KU31" s="91"/>
      <c r="KV31" s="91"/>
      <c r="KW31" s="91"/>
      <c r="KX31" s="91"/>
      <c r="KY31" s="91"/>
      <c r="KZ31" s="91"/>
      <c r="LA31" s="91"/>
      <c r="LB31" s="91"/>
      <c r="LC31" s="91"/>
      <c r="LD31" s="91"/>
      <c r="LE31" s="91"/>
      <c r="LF31" s="91"/>
      <c r="LG31" s="91"/>
      <c r="LH31" s="91"/>
      <c r="LI31" s="91"/>
      <c r="LJ31" s="91"/>
      <c r="LK31" s="91"/>
      <c r="LL31" s="91"/>
      <c r="LM31" s="91"/>
      <c r="LN31" s="91"/>
      <c r="LO31" s="91"/>
      <c r="LP31" s="91"/>
      <c r="LQ31" s="91"/>
      <c r="LR31" s="91"/>
      <c r="LS31" s="91"/>
      <c r="LT31" s="91"/>
      <c r="LU31" s="91"/>
      <c r="LV31" s="91"/>
      <c r="LW31" s="91"/>
      <c r="LX31" s="91"/>
      <c r="LY31" s="91"/>
      <c r="LZ31" s="91"/>
      <c r="MA31" s="91"/>
      <c r="MB31" s="91"/>
      <c r="MC31" s="91"/>
      <c r="MD31" s="91"/>
      <c r="ME31" s="91"/>
      <c r="MF31" s="91"/>
      <c r="MG31" s="91"/>
      <c r="MH31" s="91"/>
      <c r="MI31" s="91"/>
      <c r="MJ31" s="91"/>
      <c r="MK31" s="91"/>
      <c r="ML31" s="91"/>
      <c r="MM31" s="91"/>
      <c r="MN31" s="91"/>
      <c r="MO31" s="91"/>
      <c r="MP31" s="91"/>
      <c r="MQ31" s="91"/>
      <c r="MR31" s="91"/>
      <c r="MS31" s="91"/>
      <c r="MT31" s="91"/>
      <c r="MU31" s="91"/>
      <c r="MV31" s="91"/>
      <c r="MW31" s="91"/>
      <c r="MX31" s="91"/>
      <c r="MY31" s="91"/>
      <c r="MZ31" s="91"/>
      <c r="NA31" s="91"/>
      <c r="NB31" s="91"/>
      <c r="NC31" s="91"/>
      <c r="ND31" s="91"/>
      <c r="NE31" s="91"/>
      <c r="NF31" s="91"/>
      <c r="NG31" s="91"/>
      <c r="NH31" s="91"/>
      <c r="NI31" s="91"/>
      <c r="NJ31" s="91"/>
      <c r="NK31" s="91"/>
      <c r="NL31" s="91"/>
      <c r="NM31" s="91"/>
      <c r="NN31" s="91"/>
      <c r="NO31" s="91"/>
      <c r="NP31" s="91"/>
      <c r="NQ31" s="91"/>
      <c r="NR31" s="91"/>
      <c r="NS31" s="91"/>
      <c r="NT31" s="91"/>
      <c r="NU31" s="91"/>
      <c r="NV31" s="91"/>
      <c r="NW31" s="91"/>
      <c r="NX31" s="91"/>
      <c r="NY31" s="91"/>
      <c r="NZ31" s="91"/>
      <c r="OA31" s="91"/>
      <c r="OB31" s="91"/>
      <c r="OC31" s="91"/>
      <c r="OD31" s="91"/>
      <c r="OE31" s="91"/>
      <c r="OF31" s="91"/>
      <c r="OG31" s="91"/>
      <c r="OH31" s="91"/>
      <c r="OI31" s="91"/>
      <c r="OJ31" s="91"/>
      <c r="OK31" s="91"/>
      <c r="OL31" s="91"/>
      <c r="OM31" s="91"/>
      <c r="ON31" s="91"/>
      <c r="OO31" s="91"/>
      <c r="OP31" s="91"/>
      <c r="OQ31" s="91"/>
      <c r="OR31" s="91"/>
      <c r="OS31" s="91"/>
      <c r="OT31" s="91"/>
      <c r="OU31" s="91"/>
      <c r="OV31" s="91"/>
      <c r="OW31" s="91"/>
      <c r="OX31" s="91"/>
      <c r="OY31" s="91"/>
      <c r="OZ31" s="91"/>
      <c r="PA31" s="91"/>
      <c r="PB31" s="91"/>
      <c r="PC31" s="91"/>
      <c r="PD31" s="91"/>
      <c r="PE31" s="91"/>
      <c r="PF31" s="91"/>
      <c r="PG31" s="91"/>
      <c r="PH31" s="91"/>
      <c r="PI31" s="91"/>
      <c r="PJ31" s="91"/>
      <c r="PK31" s="91"/>
      <c r="PL31" s="91"/>
      <c r="PM31" s="91"/>
      <c r="PN31" s="91"/>
      <c r="PO31" s="91"/>
      <c r="PP31" s="91"/>
      <c r="PQ31" s="91"/>
      <c r="PR31" s="91"/>
      <c r="PS31" s="91"/>
      <c r="PT31" s="91"/>
      <c r="PU31" s="91"/>
      <c r="PV31" s="91"/>
      <c r="PW31" s="91"/>
      <c r="PX31" s="91"/>
      <c r="PY31" s="91"/>
      <c r="PZ31" s="91"/>
      <c r="QA31" s="91"/>
      <c r="QB31" s="91"/>
      <c r="QC31" s="91"/>
      <c r="QD31" s="91"/>
      <c r="QE31" s="91"/>
      <c r="QF31" s="91"/>
      <c r="QG31" s="91"/>
      <c r="QH31" s="91"/>
      <c r="QI31" s="91"/>
      <c r="QJ31" s="91"/>
      <c r="QK31" s="91"/>
      <c r="QL31" s="91"/>
      <c r="QM31" s="91"/>
      <c r="QN31" s="91"/>
      <c r="QO31" s="91"/>
      <c r="QP31" s="91"/>
      <c r="QQ31" s="91"/>
      <c r="QR31" s="91"/>
      <c r="QS31" s="91"/>
      <c r="QT31" s="91"/>
      <c r="QU31" s="91"/>
      <c r="QV31" s="91"/>
      <c r="QW31" s="91"/>
      <c r="QX31" s="91"/>
      <c r="QY31" s="91"/>
      <c r="QZ31" s="91"/>
      <c r="RA31" s="91"/>
      <c r="RB31" s="91"/>
      <c r="RC31" s="91"/>
      <c r="RD31" s="91"/>
      <c r="RE31" s="91"/>
      <c r="RF31" s="91"/>
      <c r="RG31" s="91"/>
      <c r="RH31" s="91"/>
      <c r="RI31" s="91"/>
      <c r="RJ31" s="91"/>
      <c r="RK31" s="91"/>
      <c r="RL31" s="91"/>
      <c r="RM31" s="91"/>
      <c r="RN31" s="91"/>
      <c r="RO31" s="91"/>
      <c r="RP31" s="91"/>
      <c r="RQ31" s="91"/>
      <c r="RR31" s="91"/>
      <c r="RS31" s="91"/>
      <c r="RT31" s="91"/>
      <c r="RU31" s="91"/>
      <c r="RV31" s="91"/>
      <c r="RW31" s="91"/>
      <c r="RX31" s="91"/>
      <c r="RY31" s="91"/>
      <c r="RZ31" s="91"/>
      <c r="SA31" s="91"/>
      <c r="SB31" s="91"/>
      <c r="SC31" s="91"/>
      <c r="SD31" s="91"/>
      <c r="SE31" s="91"/>
      <c r="SF31" s="91"/>
      <c r="SG31" s="91"/>
      <c r="SH31" s="91"/>
      <c r="SI31" s="91"/>
      <c r="SJ31" s="91"/>
      <c r="SK31" s="91"/>
      <c r="SL31" s="91"/>
      <c r="SM31" s="91"/>
      <c r="SN31" s="91"/>
      <c r="SO31" s="91"/>
      <c r="SP31" s="91"/>
      <c r="SQ31" s="91"/>
      <c r="SR31" s="91"/>
      <c r="SS31" s="91"/>
      <c r="ST31" s="91"/>
      <c r="SU31" s="91"/>
      <c r="SV31" s="91"/>
      <c r="SW31" s="91"/>
      <c r="SX31" s="91"/>
      <c r="SY31" s="91"/>
      <c r="SZ31" s="91"/>
      <c r="TA31" s="91"/>
      <c r="TB31" s="91"/>
      <c r="TC31" s="91"/>
      <c r="TD31" s="91"/>
      <c r="TE31" s="91"/>
      <c r="TF31" s="91"/>
      <c r="TG31" s="91"/>
      <c r="TH31" s="91"/>
      <c r="TI31" s="91"/>
      <c r="TJ31" s="91"/>
      <c r="TK31" s="91"/>
      <c r="TL31" s="91"/>
      <c r="TM31" s="91"/>
      <c r="TN31" s="91"/>
      <c r="TO31" s="91"/>
      <c r="TP31" s="91"/>
      <c r="TQ31" s="91"/>
      <c r="TR31" s="91"/>
      <c r="TS31" s="91"/>
      <c r="TT31" s="91"/>
      <c r="TU31" s="91"/>
      <c r="TV31" s="91"/>
      <c r="TW31" s="91"/>
      <c r="TX31" s="91"/>
      <c r="TY31" s="91"/>
      <c r="TZ31" s="91"/>
      <c r="UA31" s="91"/>
      <c r="UB31" s="91"/>
      <c r="UC31" s="91"/>
      <c r="UD31" s="91"/>
      <c r="UE31" s="91"/>
      <c r="UF31" s="91"/>
      <c r="UG31" s="91"/>
      <c r="UH31" s="91"/>
      <c r="UI31" s="91"/>
      <c r="UJ31" s="91"/>
      <c r="UK31" s="91"/>
      <c r="UL31" s="91"/>
      <c r="UM31" s="91"/>
      <c r="UN31" s="91"/>
      <c r="UO31" s="91"/>
      <c r="UP31" s="91"/>
      <c r="UQ31" s="91"/>
      <c r="UR31" s="91"/>
      <c r="US31" s="91"/>
      <c r="UT31" s="91"/>
      <c r="UU31" s="91"/>
      <c r="UV31" s="91"/>
      <c r="UW31" s="91"/>
      <c r="UX31" s="91"/>
      <c r="UY31" s="91"/>
      <c r="UZ31" s="91"/>
      <c r="VA31" s="91"/>
      <c r="VB31" s="91"/>
      <c r="VC31" s="91"/>
      <c r="VD31" s="91"/>
      <c r="VE31" s="91"/>
      <c r="VF31" s="91"/>
      <c r="VG31" s="91"/>
      <c r="VH31" s="91"/>
      <c r="VI31" s="91"/>
      <c r="VJ31" s="91"/>
      <c r="VK31" s="91"/>
      <c r="VL31" s="91"/>
      <c r="VM31" s="91"/>
      <c r="VN31" s="91"/>
      <c r="VO31" s="91"/>
      <c r="VP31" s="91"/>
      <c r="VQ31" s="91"/>
      <c r="VR31" s="91"/>
      <c r="VS31" s="91"/>
      <c r="VT31" s="91"/>
      <c r="VU31" s="91"/>
      <c r="VV31" s="91"/>
      <c r="VW31" s="91"/>
      <c r="VX31" s="91"/>
      <c r="VY31" s="91"/>
      <c r="VZ31" s="91"/>
      <c r="WA31" s="91"/>
      <c r="WB31" s="91"/>
      <c r="WC31" s="91"/>
      <c r="WD31" s="91"/>
      <c r="WE31" s="91"/>
      <c r="WF31" s="91"/>
      <c r="WG31" s="91"/>
      <c r="WH31" s="91"/>
      <c r="WI31" s="91"/>
      <c r="WJ31" s="91"/>
      <c r="WK31" s="91"/>
      <c r="WL31" s="91"/>
      <c r="WM31" s="91"/>
      <c r="WN31" s="91"/>
      <c r="WO31" s="91"/>
      <c r="WP31" s="91"/>
      <c r="WQ31" s="91"/>
      <c r="WR31" s="91"/>
      <c r="WS31" s="91"/>
      <c r="WT31" s="91"/>
      <c r="WU31" s="91"/>
      <c r="WV31" s="91"/>
      <c r="WW31" s="91"/>
      <c r="WX31" s="91"/>
      <c r="WY31" s="91"/>
      <c r="WZ31" s="91"/>
      <c r="XA31" s="91"/>
      <c r="XB31" s="91"/>
      <c r="XC31" s="91"/>
      <c r="XD31" s="91"/>
      <c r="XE31" s="91"/>
      <c r="XF31" s="91"/>
      <c r="XG31" s="91"/>
      <c r="XH31" s="91"/>
      <c r="XI31" s="91"/>
      <c r="XJ31" s="91"/>
      <c r="XK31" s="91"/>
      <c r="XL31" s="91"/>
      <c r="XM31" s="91"/>
      <c r="XN31" s="91"/>
      <c r="XO31" s="91"/>
      <c r="XP31" s="91"/>
      <c r="XQ31" s="91"/>
      <c r="XR31" s="91"/>
      <c r="XS31" s="91"/>
      <c r="XT31" s="91"/>
      <c r="XU31" s="91"/>
      <c r="XV31" s="91"/>
      <c r="XW31" s="91"/>
      <c r="XX31" s="91"/>
      <c r="XY31" s="91"/>
      <c r="XZ31" s="91"/>
      <c r="YA31" s="91"/>
      <c r="YB31" s="91"/>
      <c r="YC31" s="91"/>
      <c r="YD31" s="91"/>
      <c r="YE31" s="91"/>
      <c r="YF31" s="91"/>
      <c r="YG31" s="91"/>
      <c r="YH31" s="91"/>
      <c r="YI31" s="91"/>
      <c r="YJ31" s="91"/>
      <c r="YK31" s="91"/>
      <c r="YL31" s="91"/>
      <c r="YM31" s="91"/>
      <c r="YN31" s="91"/>
      <c r="YO31" s="91"/>
      <c r="YP31" s="91"/>
      <c r="YQ31" s="91"/>
      <c r="YR31" s="91"/>
      <c r="YS31" s="91"/>
      <c r="YT31" s="91"/>
      <c r="YU31" s="91"/>
      <c r="YV31" s="91"/>
      <c r="YW31" s="91"/>
      <c r="YX31" s="91"/>
      <c r="YY31" s="91"/>
      <c r="YZ31" s="91"/>
      <c r="ZA31" s="91"/>
      <c r="ZB31" s="91"/>
      <c r="ZC31" s="91"/>
      <c r="ZD31" s="91"/>
      <c r="ZE31" s="91"/>
      <c r="ZF31" s="91"/>
      <c r="ZG31" s="91"/>
      <c r="ZH31" s="91"/>
      <c r="ZI31" s="91"/>
      <c r="ZJ31" s="91"/>
      <c r="ZK31" s="91"/>
      <c r="ZL31" s="91"/>
      <c r="ZM31" s="91"/>
      <c r="ZN31" s="91"/>
      <c r="ZO31" s="91"/>
      <c r="ZP31" s="91"/>
      <c r="ZQ31" s="91"/>
      <c r="ZR31" s="91"/>
      <c r="ZS31" s="91"/>
      <c r="ZT31" s="91"/>
      <c r="ZU31" s="91"/>
      <c r="ZV31" s="91"/>
      <c r="ZW31" s="91"/>
      <c r="ZX31" s="91"/>
      <c r="ZY31" s="91"/>
      <c r="ZZ31" s="91"/>
      <c r="AAA31" s="91"/>
      <c r="AAB31" s="91"/>
      <c r="AAC31" s="91"/>
      <c r="AAD31" s="91"/>
      <c r="AAE31" s="91"/>
      <c r="AAF31" s="91"/>
      <c r="AAG31" s="91"/>
      <c r="AAH31" s="91"/>
      <c r="AAI31" s="91"/>
      <c r="AAJ31" s="91"/>
      <c r="AAK31" s="91"/>
      <c r="AAL31" s="91"/>
      <c r="AAM31" s="91"/>
      <c r="AAN31" s="91"/>
      <c r="AAO31" s="91"/>
      <c r="AAP31" s="91"/>
      <c r="AAQ31" s="91"/>
      <c r="AAR31" s="91"/>
      <c r="AAS31" s="91"/>
      <c r="AAT31" s="91"/>
      <c r="AAU31" s="91"/>
      <c r="AAV31" s="91"/>
      <c r="AAW31" s="91"/>
      <c r="AAX31" s="91"/>
      <c r="AAY31" s="91"/>
      <c r="AAZ31" s="91"/>
      <c r="ABA31" s="91"/>
      <c r="ABB31" s="91"/>
      <c r="ABC31" s="91"/>
      <c r="ABD31" s="91"/>
      <c r="ABE31" s="91"/>
      <c r="ABF31" s="91"/>
      <c r="ABG31" s="91"/>
      <c r="ABH31" s="91"/>
      <c r="ABI31" s="91"/>
      <c r="ABJ31" s="91"/>
      <c r="ABK31" s="91"/>
      <c r="ABL31" s="91"/>
      <c r="ABM31" s="91"/>
      <c r="ABN31" s="91"/>
      <c r="ABO31" s="91"/>
      <c r="ABP31" s="91"/>
      <c r="ABQ31" s="91"/>
      <c r="ABR31" s="91"/>
      <c r="ABS31" s="91"/>
      <c r="ABT31" s="91"/>
      <c r="ABU31" s="91"/>
      <c r="ABV31" s="91"/>
      <c r="ABW31" s="91"/>
      <c r="ABX31" s="91"/>
      <c r="ABY31" s="91"/>
      <c r="ABZ31" s="91"/>
      <c r="ACA31" s="91"/>
      <c r="ACB31" s="91"/>
      <c r="ACC31" s="91"/>
      <c r="ACD31" s="91"/>
      <c r="ACE31" s="91"/>
      <c r="ACF31" s="91"/>
      <c r="ACG31" s="91"/>
      <c r="ACH31" s="91"/>
      <c r="ACI31" s="91"/>
      <c r="ACJ31" s="91"/>
      <c r="ACK31" s="91"/>
      <c r="ACL31" s="91"/>
      <c r="ACM31" s="91"/>
      <c r="ACN31" s="91"/>
      <c r="ACO31" s="91"/>
      <c r="ACP31" s="91"/>
      <c r="ACQ31" s="91"/>
      <c r="ACR31" s="91"/>
      <c r="ACS31" s="91"/>
      <c r="ACT31" s="91"/>
      <c r="ACU31" s="91"/>
      <c r="ACV31" s="91"/>
      <c r="ACW31" s="91"/>
      <c r="ACX31" s="91"/>
      <c r="ACY31" s="91"/>
      <c r="ACZ31" s="91"/>
      <c r="ADA31" s="91"/>
      <c r="ADB31" s="91"/>
      <c r="ADC31" s="91"/>
      <c r="ADD31" s="91"/>
      <c r="ADE31" s="91"/>
      <c r="ADF31" s="91"/>
      <c r="ADG31" s="91"/>
      <c r="ADH31" s="91"/>
      <c r="ADI31" s="91"/>
      <c r="ADJ31" s="91"/>
      <c r="ADK31" s="91"/>
      <c r="ADL31" s="91"/>
      <c r="ADM31" s="91"/>
      <c r="ADN31" s="91"/>
    </row>
    <row r="32" spans="1:794" x14ac:dyDescent="0.25">
      <c r="A32" s="21">
        <v>41431001</v>
      </c>
      <c r="B32" s="21" t="s">
        <v>103</v>
      </c>
      <c r="C32" s="22">
        <v>43101</v>
      </c>
      <c r="D32" s="32">
        <v>4050</v>
      </c>
      <c r="E32" s="32">
        <f>($D32/12)</f>
        <v>337.5</v>
      </c>
      <c r="F32" s="32">
        <f t="shared" ref="F32:P32" si="15">($D32/12)</f>
        <v>337.5</v>
      </c>
      <c r="G32" s="32">
        <f t="shared" si="15"/>
        <v>337.5</v>
      </c>
      <c r="H32" s="32">
        <f t="shared" si="15"/>
        <v>337.5</v>
      </c>
      <c r="I32" s="32">
        <f t="shared" si="15"/>
        <v>337.5</v>
      </c>
      <c r="J32" s="32">
        <f t="shared" si="15"/>
        <v>337.5</v>
      </c>
      <c r="K32" s="32">
        <f t="shared" si="15"/>
        <v>337.5</v>
      </c>
      <c r="L32" s="32">
        <f t="shared" si="15"/>
        <v>337.5</v>
      </c>
      <c r="M32" s="32">
        <f t="shared" si="15"/>
        <v>337.5</v>
      </c>
      <c r="N32" s="32">
        <f t="shared" si="15"/>
        <v>337.5</v>
      </c>
      <c r="O32" s="32">
        <f t="shared" si="15"/>
        <v>337.5</v>
      </c>
      <c r="P32" s="32">
        <f t="shared" si="15"/>
        <v>337.5</v>
      </c>
    </row>
    <row r="33" spans="1:794" s="37" customFormat="1" x14ac:dyDescent="0.25">
      <c r="A33" s="53">
        <v>41432000</v>
      </c>
      <c r="B33" s="53" t="s">
        <v>37</v>
      </c>
      <c r="C33" s="54">
        <v>432</v>
      </c>
      <c r="D33" s="117">
        <f>SUM(D34:D36)</f>
        <v>20960</v>
      </c>
      <c r="E33" s="101">
        <f>SUM(E34:E36)</f>
        <v>2400</v>
      </c>
      <c r="F33" s="101">
        <f>SUM(F34:F36)</f>
        <v>3500</v>
      </c>
      <c r="G33" s="101">
        <f t="shared" ref="G33:P33" si="16">SUM(G34:G36)</f>
        <v>100</v>
      </c>
      <c r="H33" s="101">
        <f t="shared" si="16"/>
        <v>3000</v>
      </c>
      <c r="I33" s="101">
        <f t="shared" si="16"/>
        <v>1500</v>
      </c>
      <c r="J33" s="101">
        <f t="shared" si="16"/>
        <v>3000</v>
      </c>
      <c r="K33" s="101">
        <f t="shared" si="16"/>
        <v>1500</v>
      </c>
      <c r="L33" s="101">
        <f t="shared" si="16"/>
        <v>960</v>
      </c>
      <c r="M33" s="101">
        <f t="shared" si="16"/>
        <v>1000</v>
      </c>
      <c r="N33" s="101">
        <f t="shared" si="16"/>
        <v>3000</v>
      </c>
      <c r="O33" s="101">
        <f t="shared" si="16"/>
        <v>1000</v>
      </c>
      <c r="P33" s="101">
        <f t="shared" si="16"/>
        <v>0</v>
      </c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  <c r="IW33" s="91"/>
      <c r="IX33" s="91"/>
      <c r="IY33" s="91"/>
      <c r="IZ33" s="91"/>
      <c r="JA33" s="91"/>
      <c r="JB33" s="91"/>
      <c r="JC33" s="91"/>
      <c r="JD33" s="91"/>
      <c r="JE33" s="91"/>
      <c r="JF33" s="91"/>
      <c r="JG33" s="91"/>
      <c r="JH33" s="91"/>
      <c r="JI33" s="91"/>
      <c r="JJ33" s="91"/>
      <c r="JK33" s="91"/>
      <c r="JL33" s="91"/>
      <c r="JM33" s="91"/>
      <c r="JN33" s="91"/>
      <c r="JO33" s="91"/>
      <c r="JP33" s="91"/>
      <c r="JQ33" s="91"/>
      <c r="JR33" s="91"/>
      <c r="JS33" s="91"/>
      <c r="JT33" s="91"/>
      <c r="JU33" s="91"/>
      <c r="JV33" s="91"/>
      <c r="JW33" s="91"/>
      <c r="JX33" s="91"/>
      <c r="JY33" s="91"/>
      <c r="JZ33" s="91"/>
      <c r="KA33" s="91"/>
      <c r="KB33" s="91"/>
      <c r="KC33" s="91"/>
      <c r="KD33" s="91"/>
      <c r="KE33" s="91"/>
      <c r="KF33" s="91"/>
      <c r="KG33" s="91"/>
      <c r="KH33" s="91"/>
      <c r="KI33" s="91"/>
      <c r="KJ33" s="91"/>
      <c r="KK33" s="91"/>
      <c r="KL33" s="91"/>
      <c r="KM33" s="91"/>
      <c r="KN33" s="91"/>
      <c r="KO33" s="91"/>
      <c r="KP33" s="91"/>
      <c r="KQ33" s="91"/>
      <c r="KR33" s="91"/>
      <c r="KS33" s="91"/>
      <c r="KT33" s="91"/>
      <c r="KU33" s="91"/>
      <c r="KV33" s="91"/>
      <c r="KW33" s="91"/>
      <c r="KX33" s="91"/>
      <c r="KY33" s="91"/>
      <c r="KZ33" s="91"/>
      <c r="LA33" s="91"/>
      <c r="LB33" s="91"/>
      <c r="LC33" s="91"/>
      <c r="LD33" s="91"/>
      <c r="LE33" s="91"/>
      <c r="LF33" s="91"/>
      <c r="LG33" s="91"/>
      <c r="LH33" s="91"/>
      <c r="LI33" s="91"/>
      <c r="LJ33" s="91"/>
      <c r="LK33" s="91"/>
      <c r="LL33" s="91"/>
      <c r="LM33" s="91"/>
      <c r="LN33" s="91"/>
      <c r="LO33" s="91"/>
      <c r="LP33" s="91"/>
      <c r="LQ33" s="91"/>
      <c r="LR33" s="91"/>
      <c r="LS33" s="91"/>
      <c r="LT33" s="91"/>
      <c r="LU33" s="91"/>
      <c r="LV33" s="91"/>
      <c r="LW33" s="91"/>
      <c r="LX33" s="91"/>
      <c r="LY33" s="91"/>
      <c r="LZ33" s="91"/>
      <c r="MA33" s="91"/>
      <c r="MB33" s="91"/>
      <c r="MC33" s="91"/>
      <c r="MD33" s="91"/>
      <c r="ME33" s="91"/>
      <c r="MF33" s="91"/>
      <c r="MG33" s="91"/>
      <c r="MH33" s="91"/>
      <c r="MI33" s="91"/>
      <c r="MJ33" s="91"/>
      <c r="MK33" s="91"/>
      <c r="ML33" s="91"/>
      <c r="MM33" s="91"/>
      <c r="MN33" s="91"/>
      <c r="MO33" s="91"/>
      <c r="MP33" s="91"/>
      <c r="MQ33" s="91"/>
      <c r="MR33" s="91"/>
      <c r="MS33" s="91"/>
      <c r="MT33" s="91"/>
      <c r="MU33" s="91"/>
      <c r="MV33" s="91"/>
      <c r="MW33" s="91"/>
      <c r="MX33" s="91"/>
      <c r="MY33" s="91"/>
      <c r="MZ33" s="91"/>
      <c r="NA33" s="91"/>
      <c r="NB33" s="91"/>
      <c r="NC33" s="91"/>
      <c r="ND33" s="91"/>
      <c r="NE33" s="91"/>
      <c r="NF33" s="91"/>
      <c r="NG33" s="91"/>
      <c r="NH33" s="91"/>
      <c r="NI33" s="91"/>
      <c r="NJ33" s="91"/>
      <c r="NK33" s="91"/>
      <c r="NL33" s="91"/>
      <c r="NM33" s="91"/>
      <c r="NN33" s="91"/>
      <c r="NO33" s="91"/>
      <c r="NP33" s="91"/>
      <c r="NQ33" s="91"/>
      <c r="NR33" s="91"/>
      <c r="NS33" s="91"/>
      <c r="NT33" s="91"/>
      <c r="NU33" s="91"/>
      <c r="NV33" s="91"/>
      <c r="NW33" s="91"/>
      <c r="NX33" s="91"/>
      <c r="NY33" s="91"/>
      <c r="NZ33" s="91"/>
      <c r="OA33" s="91"/>
      <c r="OB33" s="91"/>
      <c r="OC33" s="91"/>
      <c r="OD33" s="91"/>
      <c r="OE33" s="91"/>
      <c r="OF33" s="91"/>
      <c r="OG33" s="91"/>
      <c r="OH33" s="91"/>
      <c r="OI33" s="91"/>
      <c r="OJ33" s="91"/>
      <c r="OK33" s="91"/>
      <c r="OL33" s="91"/>
      <c r="OM33" s="91"/>
      <c r="ON33" s="91"/>
      <c r="OO33" s="91"/>
      <c r="OP33" s="91"/>
      <c r="OQ33" s="91"/>
      <c r="OR33" s="91"/>
      <c r="OS33" s="91"/>
      <c r="OT33" s="91"/>
      <c r="OU33" s="91"/>
      <c r="OV33" s="91"/>
      <c r="OW33" s="91"/>
      <c r="OX33" s="91"/>
      <c r="OY33" s="91"/>
      <c r="OZ33" s="91"/>
      <c r="PA33" s="91"/>
      <c r="PB33" s="91"/>
      <c r="PC33" s="91"/>
      <c r="PD33" s="91"/>
      <c r="PE33" s="91"/>
      <c r="PF33" s="91"/>
      <c r="PG33" s="91"/>
      <c r="PH33" s="91"/>
      <c r="PI33" s="91"/>
      <c r="PJ33" s="91"/>
      <c r="PK33" s="91"/>
      <c r="PL33" s="91"/>
      <c r="PM33" s="91"/>
      <c r="PN33" s="91"/>
      <c r="PO33" s="91"/>
      <c r="PP33" s="91"/>
      <c r="PQ33" s="91"/>
      <c r="PR33" s="91"/>
      <c r="PS33" s="91"/>
      <c r="PT33" s="91"/>
      <c r="PU33" s="91"/>
      <c r="PV33" s="91"/>
      <c r="PW33" s="91"/>
      <c r="PX33" s="91"/>
      <c r="PY33" s="91"/>
      <c r="PZ33" s="91"/>
      <c r="QA33" s="91"/>
      <c r="QB33" s="91"/>
      <c r="QC33" s="91"/>
      <c r="QD33" s="91"/>
      <c r="QE33" s="91"/>
      <c r="QF33" s="91"/>
      <c r="QG33" s="91"/>
      <c r="QH33" s="91"/>
      <c r="QI33" s="91"/>
      <c r="QJ33" s="91"/>
      <c r="QK33" s="91"/>
      <c r="QL33" s="91"/>
      <c r="QM33" s="91"/>
      <c r="QN33" s="91"/>
      <c r="QO33" s="91"/>
      <c r="QP33" s="91"/>
      <c r="QQ33" s="91"/>
      <c r="QR33" s="91"/>
      <c r="QS33" s="91"/>
      <c r="QT33" s="91"/>
      <c r="QU33" s="91"/>
      <c r="QV33" s="91"/>
      <c r="QW33" s="91"/>
      <c r="QX33" s="91"/>
      <c r="QY33" s="91"/>
      <c r="QZ33" s="91"/>
      <c r="RA33" s="91"/>
      <c r="RB33" s="91"/>
      <c r="RC33" s="91"/>
      <c r="RD33" s="91"/>
      <c r="RE33" s="91"/>
      <c r="RF33" s="91"/>
      <c r="RG33" s="91"/>
      <c r="RH33" s="91"/>
      <c r="RI33" s="91"/>
      <c r="RJ33" s="91"/>
      <c r="RK33" s="91"/>
      <c r="RL33" s="91"/>
      <c r="RM33" s="91"/>
      <c r="RN33" s="91"/>
      <c r="RO33" s="91"/>
      <c r="RP33" s="91"/>
      <c r="RQ33" s="91"/>
      <c r="RR33" s="91"/>
      <c r="RS33" s="91"/>
      <c r="RT33" s="91"/>
      <c r="RU33" s="91"/>
      <c r="RV33" s="91"/>
      <c r="RW33" s="91"/>
      <c r="RX33" s="91"/>
      <c r="RY33" s="91"/>
      <c r="RZ33" s="91"/>
      <c r="SA33" s="91"/>
      <c r="SB33" s="91"/>
      <c r="SC33" s="91"/>
      <c r="SD33" s="91"/>
      <c r="SE33" s="91"/>
      <c r="SF33" s="91"/>
      <c r="SG33" s="91"/>
      <c r="SH33" s="91"/>
      <c r="SI33" s="91"/>
      <c r="SJ33" s="91"/>
      <c r="SK33" s="91"/>
      <c r="SL33" s="91"/>
      <c r="SM33" s="91"/>
      <c r="SN33" s="91"/>
      <c r="SO33" s="91"/>
      <c r="SP33" s="91"/>
      <c r="SQ33" s="91"/>
      <c r="SR33" s="91"/>
      <c r="SS33" s="91"/>
      <c r="ST33" s="91"/>
      <c r="SU33" s="91"/>
      <c r="SV33" s="91"/>
      <c r="SW33" s="91"/>
      <c r="SX33" s="91"/>
      <c r="SY33" s="91"/>
      <c r="SZ33" s="91"/>
      <c r="TA33" s="91"/>
      <c r="TB33" s="91"/>
      <c r="TC33" s="91"/>
      <c r="TD33" s="91"/>
      <c r="TE33" s="91"/>
      <c r="TF33" s="91"/>
      <c r="TG33" s="91"/>
      <c r="TH33" s="91"/>
      <c r="TI33" s="91"/>
      <c r="TJ33" s="91"/>
      <c r="TK33" s="91"/>
      <c r="TL33" s="91"/>
      <c r="TM33" s="91"/>
      <c r="TN33" s="91"/>
      <c r="TO33" s="91"/>
      <c r="TP33" s="91"/>
      <c r="TQ33" s="91"/>
      <c r="TR33" s="91"/>
      <c r="TS33" s="91"/>
      <c r="TT33" s="91"/>
      <c r="TU33" s="91"/>
      <c r="TV33" s="91"/>
      <c r="TW33" s="91"/>
      <c r="TX33" s="91"/>
      <c r="TY33" s="91"/>
      <c r="TZ33" s="91"/>
      <c r="UA33" s="91"/>
      <c r="UB33" s="91"/>
      <c r="UC33" s="91"/>
      <c r="UD33" s="91"/>
      <c r="UE33" s="91"/>
      <c r="UF33" s="91"/>
      <c r="UG33" s="91"/>
      <c r="UH33" s="91"/>
      <c r="UI33" s="91"/>
      <c r="UJ33" s="91"/>
      <c r="UK33" s="91"/>
      <c r="UL33" s="91"/>
      <c r="UM33" s="91"/>
      <c r="UN33" s="91"/>
      <c r="UO33" s="91"/>
      <c r="UP33" s="91"/>
      <c r="UQ33" s="91"/>
      <c r="UR33" s="91"/>
      <c r="US33" s="91"/>
      <c r="UT33" s="91"/>
      <c r="UU33" s="91"/>
      <c r="UV33" s="91"/>
      <c r="UW33" s="91"/>
      <c r="UX33" s="91"/>
      <c r="UY33" s="91"/>
      <c r="UZ33" s="91"/>
      <c r="VA33" s="91"/>
      <c r="VB33" s="91"/>
      <c r="VC33" s="91"/>
      <c r="VD33" s="91"/>
      <c r="VE33" s="91"/>
      <c r="VF33" s="91"/>
      <c r="VG33" s="91"/>
      <c r="VH33" s="91"/>
      <c r="VI33" s="91"/>
      <c r="VJ33" s="91"/>
      <c r="VK33" s="91"/>
      <c r="VL33" s="91"/>
      <c r="VM33" s="91"/>
      <c r="VN33" s="91"/>
      <c r="VO33" s="91"/>
      <c r="VP33" s="91"/>
      <c r="VQ33" s="91"/>
      <c r="VR33" s="91"/>
      <c r="VS33" s="91"/>
      <c r="VT33" s="91"/>
      <c r="VU33" s="91"/>
      <c r="VV33" s="91"/>
      <c r="VW33" s="91"/>
      <c r="VX33" s="91"/>
      <c r="VY33" s="91"/>
      <c r="VZ33" s="91"/>
      <c r="WA33" s="91"/>
      <c r="WB33" s="91"/>
      <c r="WC33" s="91"/>
      <c r="WD33" s="91"/>
      <c r="WE33" s="91"/>
      <c r="WF33" s="91"/>
      <c r="WG33" s="91"/>
      <c r="WH33" s="91"/>
      <c r="WI33" s="91"/>
      <c r="WJ33" s="91"/>
      <c r="WK33" s="91"/>
      <c r="WL33" s="91"/>
      <c r="WM33" s="91"/>
      <c r="WN33" s="91"/>
      <c r="WO33" s="91"/>
      <c r="WP33" s="91"/>
      <c r="WQ33" s="91"/>
      <c r="WR33" s="91"/>
      <c r="WS33" s="91"/>
      <c r="WT33" s="91"/>
      <c r="WU33" s="91"/>
      <c r="WV33" s="91"/>
      <c r="WW33" s="91"/>
      <c r="WX33" s="91"/>
      <c r="WY33" s="91"/>
      <c r="WZ33" s="91"/>
      <c r="XA33" s="91"/>
      <c r="XB33" s="91"/>
      <c r="XC33" s="91"/>
      <c r="XD33" s="91"/>
      <c r="XE33" s="91"/>
      <c r="XF33" s="91"/>
      <c r="XG33" s="91"/>
      <c r="XH33" s="91"/>
      <c r="XI33" s="91"/>
      <c r="XJ33" s="91"/>
      <c r="XK33" s="91"/>
      <c r="XL33" s="91"/>
      <c r="XM33" s="91"/>
      <c r="XN33" s="91"/>
      <c r="XO33" s="91"/>
      <c r="XP33" s="91"/>
      <c r="XQ33" s="91"/>
      <c r="XR33" s="91"/>
      <c r="XS33" s="91"/>
      <c r="XT33" s="91"/>
      <c r="XU33" s="91"/>
      <c r="XV33" s="91"/>
      <c r="XW33" s="91"/>
      <c r="XX33" s="91"/>
      <c r="XY33" s="91"/>
      <c r="XZ33" s="91"/>
      <c r="YA33" s="91"/>
      <c r="YB33" s="91"/>
      <c r="YC33" s="91"/>
      <c r="YD33" s="91"/>
      <c r="YE33" s="91"/>
      <c r="YF33" s="91"/>
      <c r="YG33" s="91"/>
      <c r="YH33" s="91"/>
      <c r="YI33" s="91"/>
      <c r="YJ33" s="91"/>
      <c r="YK33" s="91"/>
      <c r="YL33" s="91"/>
      <c r="YM33" s="91"/>
      <c r="YN33" s="91"/>
      <c r="YO33" s="91"/>
      <c r="YP33" s="91"/>
      <c r="YQ33" s="91"/>
      <c r="YR33" s="91"/>
      <c r="YS33" s="91"/>
      <c r="YT33" s="91"/>
      <c r="YU33" s="91"/>
      <c r="YV33" s="91"/>
      <c r="YW33" s="91"/>
      <c r="YX33" s="91"/>
      <c r="YY33" s="91"/>
      <c r="YZ33" s="91"/>
      <c r="ZA33" s="91"/>
      <c r="ZB33" s="91"/>
      <c r="ZC33" s="91"/>
      <c r="ZD33" s="91"/>
      <c r="ZE33" s="91"/>
      <c r="ZF33" s="91"/>
      <c r="ZG33" s="91"/>
      <c r="ZH33" s="91"/>
      <c r="ZI33" s="91"/>
      <c r="ZJ33" s="91"/>
      <c r="ZK33" s="91"/>
      <c r="ZL33" s="91"/>
      <c r="ZM33" s="91"/>
      <c r="ZN33" s="91"/>
      <c r="ZO33" s="91"/>
      <c r="ZP33" s="91"/>
      <c r="ZQ33" s="91"/>
      <c r="ZR33" s="91"/>
      <c r="ZS33" s="91"/>
      <c r="ZT33" s="91"/>
      <c r="ZU33" s="91"/>
      <c r="ZV33" s="91"/>
      <c r="ZW33" s="91"/>
      <c r="ZX33" s="91"/>
      <c r="ZY33" s="91"/>
      <c r="ZZ33" s="91"/>
      <c r="AAA33" s="91"/>
      <c r="AAB33" s="91"/>
      <c r="AAC33" s="91"/>
      <c r="AAD33" s="91"/>
      <c r="AAE33" s="91"/>
      <c r="AAF33" s="91"/>
      <c r="AAG33" s="91"/>
      <c r="AAH33" s="91"/>
      <c r="AAI33" s="91"/>
      <c r="AAJ33" s="91"/>
      <c r="AAK33" s="91"/>
      <c r="AAL33" s="91"/>
      <c r="AAM33" s="91"/>
      <c r="AAN33" s="91"/>
      <c r="AAO33" s="91"/>
      <c r="AAP33" s="91"/>
      <c r="AAQ33" s="91"/>
      <c r="AAR33" s="91"/>
      <c r="AAS33" s="91"/>
      <c r="AAT33" s="91"/>
      <c r="AAU33" s="91"/>
      <c r="AAV33" s="91"/>
      <c r="AAW33" s="91"/>
      <c r="AAX33" s="91"/>
      <c r="AAY33" s="91"/>
      <c r="AAZ33" s="91"/>
      <c r="ABA33" s="91"/>
      <c r="ABB33" s="91"/>
      <c r="ABC33" s="91"/>
      <c r="ABD33" s="91"/>
      <c r="ABE33" s="91"/>
      <c r="ABF33" s="91"/>
      <c r="ABG33" s="91"/>
      <c r="ABH33" s="91"/>
      <c r="ABI33" s="91"/>
      <c r="ABJ33" s="91"/>
      <c r="ABK33" s="91"/>
      <c r="ABL33" s="91"/>
      <c r="ABM33" s="91"/>
      <c r="ABN33" s="91"/>
      <c r="ABO33" s="91"/>
      <c r="ABP33" s="91"/>
      <c r="ABQ33" s="91"/>
      <c r="ABR33" s="91"/>
      <c r="ABS33" s="91"/>
      <c r="ABT33" s="91"/>
      <c r="ABU33" s="91"/>
      <c r="ABV33" s="91"/>
      <c r="ABW33" s="91"/>
      <c r="ABX33" s="91"/>
      <c r="ABY33" s="91"/>
      <c r="ABZ33" s="91"/>
      <c r="ACA33" s="91"/>
      <c r="ACB33" s="91"/>
      <c r="ACC33" s="91"/>
      <c r="ACD33" s="91"/>
      <c r="ACE33" s="91"/>
      <c r="ACF33" s="91"/>
      <c r="ACG33" s="91"/>
      <c r="ACH33" s="91"/>
      <c r="ACI33" s="91"/>
      <c r="ACJ33" s="91"/>
      <c r="ACK33" s="91"/>
      <c r="ACL33" s="91"/>
      <c r="ACM33" s="91"/>
      <c r="ACN33" s="91"/>
      <c r="ACO33" s="91"/>
      <c r="ACP33" s="91"/>
      <c r="ACQ33" s="91"/>
      <c r="ACR33" s="91"/>
      <c r="ACS33" s="91"/>
      <c r="ACT33" s="91"/>
      <c r="ACU33" s="91"/>
      <c r="ACV33" s="91"/>
      <c r="ACW33" s="91"/>
      <c r="ACX33" s="91"/>
      <c r="ACY33" s="91"/>
      <c r="ACZ33" s="91"/>
      <c r="ADA33" s="91"/>
      <c r="ADB33" s="91"/>
      <c r="ADC33" s="91"/>
      <c r="ADD33" s="91"/>
      <c r="ADE33" s="91"/>
      <c r="ADF33" s="91"/>
      <c r="ADG33" s="91"/>
      <c r="ADH33" s="91"/>
      <c r="ADI33" s="91"/>
      <c r="ADJ33" s="91"/>
      <c r="ADK33" s="91"/>
      <c r="ADL33" s="91"/>
      <c r="ADM33" s="91"/>
      <c r="ADN33" s="91"/>
    </row>
    <row r="34" spans="1:794" x14ac:dyDescent="0.25">
      <c r="A34" s="21">
        <v>41432001</v>
      </c>
      <c r="B34" s="21" t="s">
        <v>104</v>
      </c>
      <c r="C34" s="22">
        <v>43201</v>
      </c>
      <c r="D34" s="32">
        <v>8000</v>
      </c>
      <c r="E34" s="32">
        <v>2400</v>
      </c>
      <c r="F34" s="32">
        <v>500</v>
      </c>
      <c r="G34" s="32">
        <v>100</v>
      </c>
      <c r="H34" s="32">
        <v>0</v>
      </c>
      <c r="I34" s="32">
        <v>1500</v>
      </c>
      <c r="J34" s="32">
        <v>0</v>
      </c>
      <c r="K34" s="32">
        <v>1500</v>
      </c>
      <c r="L34" s="32">
        <v>0</v>
      </c>
      <c r="M34" s="32">
        <v>1000</v>
      </c>
      <c r="N34" s="32">
        <v>0</v>
      </c>
      <c r="O34" s="32">
        <v>1000</v>
      </c>
      <c r="P34" s="32">
        <v>0</v>
      </c>
    </row>
    <row r="35" spans="1:794" x14ac:dyDescent="0.25">
      <c r="A35" s="21">
        <v>41432002</v>
      </c>
      <c r="B35" s="21" t="s">
        <v>38</v>
      </c>
      <c r="C35" s="22">
        <v>43202</v>
      </c>
      <c r="D35" s="32">
        <v>12960</v>
      </c>
      <c r="E35" s="32">
        <v>0</v>
      </c>
      <c r="F35" s="32">
        <v>3000</v>
      </c>
      <c r="G35" s="32">
        <v>0</v>
      </c>
      <c r="H35" s="32">
        <v>3000</v>
      </c>
      <c r="I35" s="32">
        <v>0</v>
      </c>
      <c r="J35" s="32">
        <v>3000</v>
      </c>
      <c r="K35" s="32">
        <v>0</v>
      </c>
      <c r="L35" s="32">
        <v>960</v>
      </c>
      <c r="M35" s="32">
        <v>0</v>
      </c>
      <c r="N35" s="32">
        <v>3000</v>
      </c>
      <c r="O35" s="32">
        <v>0</v>
      </c>
      <c r="P35" s="32">
        <v>0</v>
      </c>
    </row>
    <row r="36" spans="1:794" x14ac:dyDescent="0.25">
      <c r="A36" s="21">
        <v>41432003</v>
      </c>
      <c r="B36" s="21" t="s">
        <v>105</v>
      </c>
      <c r="C36" s="22">
        <v>43203</v>
      </c>
      <c r="D36" s="7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794" s="37" customFormat="1" x14ac:dyDescent="0.25">
      <c r="A37" s="53">
        <v>41433000</v>
      </c>
      <c r="B37" s="53" t="s">
        <v>39</v>
      </c>
      <c r="C37" s="54">
        <v>433</v>
      </c>
      <c r="D37" s="117">
        <f>SUM(D38)</f>
        <v>12960</v>
      </c>
      <c r="E37" s="101">
        <f>SUM(E38)</f>
        <v>1080</v>
      </c>
      <c r="F37" s="101">
        <f>SUM(F38)</f>
        <v>1080</v>
      </c>
      <c r="G37" s="101">
        <f t="shared" ref="G37:O37" si="17">SUM(G38)</f>
        <v>1080</v>
      </c>
      <c r="H37" s="101">
        <f t="shared" si="17"/>
        <v>1080</v>
      </c>
      <c r="I37" s="101">
        <f t="shared" si="17"/>
        <v>1080</v>
      </c>
      <c r="J37" s="101">
        <f t="shared" si="17"/>
        <v>1080</v>
      </c>
      <c r="K37" s="101">
        <f t="shared" si="17"/>
        <v>1080</v>
      </c>
      <c r="L37" s="101">
        <f t="shared" si="17"/>
        <v>1080</v>
      </c>
      <c r="M37" s="101">
        <f t="shared" si="17"/>
        <v>1080</v>
      </c>
      <c r="N37" s="101">
        <f t="shared" si="17"/>
        <v>1080</v>
      </c>
      <c r="O37" s="101">
        <f t="shared" si="17"/>
        <v>1080</v>
      </c>
      <c r="P37" s="101">
        <f>SUM(P38)</f>
        <v>1080</v>
      </c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91"/>
      <c r="JS37" s="91"/>
      <c r="JT37" s="91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91"/>
      <c r="NF37" s="91"/>
      <c r="NG37" s="91"/>
      <c r="NH37" s="91"/>
      <c r="NI37" s="91"/>
      <c r="NJ37" s="91"/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1"/>
      <c r="NY37" s="91"/>
      <c r="NZ37" s="91"/>
      <c r="OA37" s="91"/>
      <c r="OB37" s="91"/>
      <c r="OC37" s="91"/>
      <c r="OD37" s="91"/>
      <c r="OE37" s="91"/>
      <c r="OF37" s="91"/>
      <c r="OG37" s="91"/>
      <c r="OH37" s="91"/>
      <c r="OI37" s="91"/>
      <c r="OJ37" s="91"/>
      <c r="OK37" s="91"/>
      <c r="OL37" s="91"/>
      <c r="OM37" s="91"/>
      <c r="ON37" s="91"/>
      <c r="OO37" s="91"/>
      <c r="OP37" s="91"/>
      <c r="OQ37" s="91"/>
      <c r="OR37" s="91"/>
      <c r="OS37" s="91"/>
      <c r="OT37" s="91"/>
      <c r="OU37" s="91"/>
      <c r="OV37" s="91"/>
      <c r="OW37" s="91"/>
      <c r="OX37" s="91"/>
      <c r="OY37" s="91"/>
      <c r="OZ37" s="91"/>
      <c r="PA37" s="91"/>
      <c r="PB37" s="91"/>
      <c r="PC37" s="91"/>
      <c r="PD37" s="91"/>
      <c r="PE37" s="91"/>
      <c r="PF37" s="91"/>
      <c r="PG37" s="91"/>
      <c r="PH37" s="91"/>
      <c r="PI37" s="91"/>
      <c r="PJ37" s="91"/>
      <c r="PK37" s="91"/>
      <c r="PL37" s="91"/>
      <c r="PM37" s="91"/>
      <c r="PN37" s="91"/>
      <c r="PO37" s="91"/>
      <c r="PP37" s="91"/>
      <c r="PQ37" s="91"/>
      <c r="PR37" s="91"/>
      <c r="PS37" s="91"/>
      <c r="PT37" s="91"/>
      <c r="PU37" s="91"/>
      <c r="PV37" s="91"/>
      <c r="PW37" s="91"/>
      <c r="PX37" s="91"/>
      <c r="PY37" s="91"/>
      <c r="PZ37" s="91"/>
      <c r="QA37" s="91"/>
      <c r="QB37" s="91"/>
      <c r="QC37" s="91"/>
      <c r="QD37" s="91"/>
      <c r="QE37" s="91"/>
      <c r="QF37" s="91"/>
      <c r="QG37" s="91"/>
      <c r="QH37" s="91"/>
      <c r="QI37" s="91"/>
      <c r="QJ37" s="91"/>
      <c r="QK37" s="91"/>
      <c r="QL37" s="91"/>
      <c r="QM37" s="91"/>
      <c r="QN37" s="91"/>
      <c r="QO37" s="91"/>
      <c r="QP37" s="91"/>
      <c r="QQ37" s="91"/>
      <c r="QR37" s="91"/>
      <c r="QS37" s="91"/>
      <c r="QT37" s="91"/>
      <c r="QU37" s="91"/>
      <c r="QV37" s="91"/>
      <c r="QW37" s="91"/>
      <c r="QX37" s="91"/>
      <c r="QY37" s="91"/>
      <c r="QZ37" s="91"/>
      <c r="RA37" s="91"/>
      <c r="RB37" s="91"/>
      <c r="RC37" s="91"/>
      <c r="RD37" s="91"/>
      <c r="RE37" s="91"/>
      <c r="RF37" s="91"/>
      <c r="RG37" s="91"/>
      <c r="RH37" s="91"/>
      <c r="RI37" s="91"/>
      <c r="RJ37" s="91"/>
      <c r="RK37" s="91"/>
      <c r="RL37" s="91"/>
      <c r="RM37" s="91"/>
      <c r="RN37" s="91"/>
      <c r="RO37" s="91"/>
      <c r="RP37" s="91"/>
      <c r="RQ37" s="91"/>
      <c r="RR37" s="91"/>
      <c r="RS37" s="91"/>
      <c r="RT37" s="91"/>
      <c r="RU37" s="91"/>
      <c r="RV37" s="91"/>
      <c r="RW37" s="91"/>
      <c r="RX37" s="91"/>
      <c r="RY37" s="91"/>
      <c r="RZ37" s="91"/>
      <c r="SA37" s="91"/>
      <c r="SB37" s="91"/>
      <c r="SC37" s="91"/>
      <c r="SD37" s="91"/>
      <c r="SE37" s="91"/>
      <c r="SF37" s="91"/>
      <c r="SG37" s="91"/>
      <c r="SH37" s="91"/>
      <c r="SI37" s="91"/>
      <c r="SJ37" s="91"/>
      <c r="SK37" s="91"/>
      <c r="SL37" s="91"/>
      <c r="SM37" s="91"/>
      <c r="SN37" s="91"/>
      <c r="SO37" s="91"/>
      <c r="SP37" s="91"/>
      <c r="SQ37" s="91"/>
      <c r="SR37" s="91"/>
      <c r="SS37" s="91"/>
      <c r="ST37" s="91"/>
      <c r="SU37" s="91"/>
      <c r="SV37" s="91"/>
      <c r="SW37" s="91"/>
      <c r="SX37" s="91"/>
      <c r="SY37" s="91"/>
      <c r="SZ37" s="91"/>
      <c r="TA37" s="91"/>
      <c r="TB37" s="91"/>
      <c r="TC37" s="91"/>
      <c r="TD37" s="91"/>
      <c r="TE37" s="91"/>
      <c r="TF37" s="91"/>
      <c r="TG37" s="91"/>
      <c r="TH37" s="91"/>
      <c r="TI37" s="91"/>
      <c r="TJ37" s="91"/>
      <c r="TK37" s="91"/>
      <c r="TL37" s="91"/>
      <c r="TM37" s="91"/>
      <c r="TN37" s="91"/>
      <c r="TO37" s="91"/>
      <c r="TP37" s="91"/>
      <c r="TQ37" s="91"/>
      <c r="TR37" s="91"/>
      <c r="TS37" s="91"/>
      <c r="TT37" s="91"/>
      <c r="TU37" s="91"/>
      <c r="TV37" s="91"/>
      <c r="TW37" s="91"/>
      <c r="TX37" s="91"/>
      <c r="TY37" s="91"/>
      <c r="TZ37" s="91"/>
      <c r="UA37" s="91"/>
      <c r="UB37" s="91"/>
      <c r="UC37" s="91"/>
      <c r="UD37" s="91"/>
      <c r="UE37" s="91"/>
      <c r="UF37" s="91"/>
      <c r="UG37" s="91"/>
      <c r="UH37" s="91"/>
      <c r="UI37" s="91"/>
      <c r="UJ37" s="91"/>
      <c r="UK37" s="91"/>
      <c r="UL37" s="91"/>
      <c r="UM37" s="91"/>
      <c r="UN37" s="91"/>
      <c r="UO37" s="91"/>
      <c r="UP37" s="91"/>
      <c r="UQ37" s="91"/>
      <c r="UR37" s="91"/>
      <c r="US37" s="91"/>
      <c r="UT37" s="91"/>
      <c r="UU37" s="91"/>
      <c r="UV37" s="91"/>
      <c r="UW37" s="91"/>
      <c r="UX37" s="91"/>
      <c r="UY37" s="91"/>
      <c r="UZ37" s="91"/>
      <c r="VA37" s="91"/>
      <c r="VB37" s="91"/>
      <c r="VC37" s="91"/>
      <c r="VD37" s="91"/>
      <c r="VE37" s="91"/>
      <c r="VF37" s="91"/>
      <c r="VG37" s="91"/>
      <c r="VH37" s="91"/>
      <c r="VI37" s="91"/>
      <c r="VJ37" s="91"/>
      <c r="VK37" s="91"/>
      <c r="VL37" s="91"/>
      <c r="VM37" s="91"/>
      <c r="VN37" s="91"/>
      <c r="VO37" s="91"/>
      <c r="VP37" s="91"/>
      <c r="VQ37" s="91"/>
      <c r="VR37" s="91"/>
      <c r="VS37" s="91"/>
      <c r="VT37" s="91"/>
      <c r="VU37" s="91"/>
      <c r="VV37" s="91"/>
      <c r="VW37" s="91"/>
      <c r="VX37" s="91"/>
      <c r="VY37" s="91"/>
      <c r="VZ37" s="91"/>
      <c r="WA37" s="91"/>
      <c r="WB37" s="91"/>
      <c r="WC37" s="91"/>
      <c r="WD37" s="91"/>
      <c r="WE37" s="91"/>
      <c r="WF37" s="91"/>
      <c r="WG37" s="91"/>
      <c r="WH37" s="91"/>
      <c r="WI37" s="91"/>
      <c r="WJ37" s="91"/>
      <c r="WK37" s="91"/>
      <c r="WL37" s="91"/>
      <c r="WM37" s="91"/>
      <c r="WN37" s="91"/>
      <c r="WO37" s="91"/>
      <c r="WP37" s="91"/>
      <c r="WQ37" s="91"/>
      <c r="WR37" s="91"/>
      <c r="WS37" s="91"/>
      <c r="WT37" s="91"/>
      <c r="WU37" s="91"/>
      <c r="WV37" s="91"/>
      <c r="WW37" s="91"/>
      <c r="WX37" s="91"/>
      <c r="WY37" s="91"/>
      <c r="WZ37" s="91"/>
      <c r="XA37" s="91"/>
      <c r="XB37" s="91"/>
      <c r="XC37" s="91"/>
      <c r="XD37" s="91"/>
      <c r="XE37" s="91"/>
      <c r="XF37" s="91"/>
      <c r="XG37" s="91"/>
      <c r="XH37" s="91"/>
      <c r="XI37" s="91"/>
      <c r="XJ37" s="91"/>
      <c r="XK37" s="91"/>
      <c r="XL37" s="91"/>
      <c r="XM37" s="91"/>
      <c r="XN37" s="91"/>
      <c r="XO37" s="91"/>
      <c r="XP37" s="91"/>
      <c r="XQ37" s="91"/>
      <c r="XR37" s="91"/>
      <c r="XS37" s="91"/>
      <c r="XT37" s="91"/>
      <c r="XU37" s="91"/>
      <c r="XV37" s="91"/>
      <c r="XW37" s="91"/>
      <c r="XX37" s="91"/>
      <c r="XY37" s="91"/>
      <c r="XZ37" s="91"/>
      <c r="YA37" s="91"/>
      <c r="YB37" s="91"/>
      <c r="YC37" s="91"/>
      <c r="YD37" s="91"/>
      <c r="YE37" s="91"/>
      <c r="YF37" s="91"/>
      <c r="YG37" s="91"/>
      <c r="YH37" s="91"/>
      <c r="YI37" s="91"/>
      <c r="YJ37" s="91"/>
      <c r="YK37" s="91"/>
      <c r="YL37" s="91"/>
      <c r="YM37" s="91"/>
      <c r="YN37" s="91"/>
      <c r="YO37" s="91"/>
      <c r="YP37" s="91"/>
      <c r="YQ37" s="91"/>
      <c r="YR37" s="91"/>
      <c r="YS37" s="91"/>
      <c r="YT37" s="91"/>
      <c r="YU37" s="91"/>
      <c r="YV37" s="91"/>
      <c r="YW37" s="91"/>
      <c r="YX37" s="91"/>
      <c r="YY37" s="91"/>
      <c r="YZ37" s="91"/>
      <c r="ZA37" s="91"/>
      <c r="ZB37" s="91"/>
      <c r="ZC37" s="91"/>
      <c r="ZD37" s="91"/>
      <c r="ZE37" s="91"/>
      <c r="ZF37" s="91"/>
      <c r="ZG37" s="91"/>
      <c r="ZH37" s="91"/>
      <c r="ZI37" s="91"/>
      <c r="ZJ37" s="91"/>
      <c r="ZK37" s="91"/>
      <c r="ZL37" s="91"/>
      <c r="ZM37" s="91"/>
      <c r="ZN37" s="91"/>
      <c r="ZO37" s="91"/>
      <c r="ZP37" s="91"/>
      <c r="ZQ37" s="91"/>
      <c r="ZR37" s="91"/>
      <c r="ZS37" s="91"/>
      <c r="ZT37" s="91"/>
      <c r="ZU37" s="91"/>
      <c r="ZV37" s="91"/>
      <c r="ZW37" s="91"/>
      <c r="ZX37" s="91"/>
      <c r="ZY37" s="91"/>
      <c r="ZZ37" s="91"/>
      <c r="AAA37" s="91"/>
      <c r="AAB37" s="91"/>
      <c r="AAC37" s="91"/>
      <c r="AAD37" s="91"/>
      <c r="AAE37" s="91"/>
      <c r="AAF37" s="91"/>
      <c r="AAG37" s="91"/>
      <c r="AAH37" s="91"/>
      <c r="AAI37" s="91"/>
      <c r="AAJ37" s="91"/>
      <c r="AAK37" s="91"/>
      <c r="AAL37" s="91"/>
      <c r="AAM37" s="91"/>
      <c r="AAN37" s="91"/>
      <c r="AAO37" s="91"/>
      <c r="AAP37" s="91"/>
      <c r="AAQ37" s="91"/>
      <c r="AAR37" s="91"/>
      <c r="AAS37" s="91"/>
      <c r="AAT37" s="91"/>
      <c r="AAU37" s="91"/>
      <c r="AAV37" s="91"/>
      <c r="AAW37" s="91"/>
      <c r="AAX37" s="91"/>
      <c r="AAY37" s="91"/>
      <c r="AAZ37" s="91"/>
      <c r="ABA37" s="91"/>
      <c r="ABB37" s="91"/>
      <c r="ABC37" s="91"/>
      <c r="ABD37" s="91"/>
      <c r="ABE37" s="91"/>
      <c r="ABF37" s="91"/>
      <c r="ABG37" s="91"/>
      <c r="ABH37" s="91"/>
      <c r="ABI37" s="91"/>
      <c r="ABJ37" s="91"/>
      <c r="ABK37" s="91"/>
      <c r="ABL37" s="91"/>
      <c r="ABM37" s="91"/>
      <c r="ABN37" s="91"/>
      <c r="ABO37" s="91"/>
      <c r="ABP37" s="91"/>
      <c r="ABQ37" s="91"/>
      <c r="ABR37" s="91"/>
      <c r="ABS37" s="91"/>
      <c r="ABT37" s="91"/>
      <c r="ABU37" s="91"/>
      <c r="ABV37" s="91"/>
      <c r="ABW37" s="91"/>
      <c r="ABX37" s="91"/>
      <c r="ABY37" s="91"/>
      <c r="ABZ37" s="91"/>
      <c r="ACA37" s="91"/>
      <c r="ACB37" s="91"/>
      <c r="ACC37" s="91"/>
      <c r="ACD37" s="91"/>
      <c r="ACE37" s="91"/>
      <c r="ACF37" s="91"/>
      <c r="ACG37" s="91"/>
      <c r="ACH37" s="91"/>
      <c r="ACI37" s="91"/>
      <c r="ACJ37" s="91"/>
      <c r="ACK37" s="91"/>
      <c r="ACL37" s="91"/>
      <c r="ACM37" s="91"/>
      <c r="ACN37" s="91"/>
      <c r="ACO37" s="91"/>
      <c r="ACP37" s="91"/>
      <c r="ACQ37" s="91"/>
      <c r="ACR37" s="91"/>
      <c r="ACS37" s="91"/>
      <c r="ACT37" s="91"/>
      <c r="ACU37" s="91"/>
      <c r="ACV37" s="91"/>
      <c r="ACW37" s="91"/>
      <c r="ACX37" s="91"/>
      <c r="ACY37" s="91"/>
      <c r="ACZ37" s="91"/>
      <c r="ADA37" s="91"/>
      <c r="ADB37" s="91"/>
      <c r="ADC37" s="91"/>
      <c r="ADD37" s="91"/>
      <c r="ADE37" s="91"/>
      <c r="ADF37" s="91"/>
      <c r="ADG37" s="91"/>
      <c r="ADH37" s="91"/>
      <c r="ADI37" s="91"/>
      <c r="ADJ37" s="91"/>
      <c r="ADK37" s="91"/>
      <c r="ADL37" s="91"/>
      <c r="ADM37" s="91"/>
      <c r="ADN37" s="91"/>
    </row>
    <row r="38" spans="1:794" x14ac:dyDescent="0.25">
      <c r="A38" s="21">
        <v>41433001</v>
      </c>
      <c r="B38" s="21" t="s">
        <v>106</v>
      </c>
      <c r="C38" s="22" t="s">
        <v>40</v>
      </c>
      <c r="D38" s="32">
        <v>12960</v>
      </c>
      <c r="E38" s="32">
        <f>($D38/12)</f>
        <v>1080</v>
      </c>
      <c r="F38" s="32">
        <f t="shared" ref="F38:P38" si="18">($D38/12)</f>
        <v>1080</v>
      </c>
      <c r="G38" s="32">
        <f t="shared" si="18"/>
        <v>1080</v>
      </c>
      <c r="H38" s="32">
        <f t="shared" si="18"/>
        <v>1080</v>
      </c>
      <c r="I38" s="32">
        <f t="shared" si="18"/>
        <v>1080</v>
      </c>
      <c r="J38" s="32">
        <f t="shared" si="18"/>
        <v>1080</v>
      </c>
      <c r="K38" s="32">
        <f t="shared" si="18"/>
        <v>1080</v>
      </c>
      <c r="L38" s="32">
        <f t="shared" si="18"/>
        <v>1080</v>
      </c>
      <c r="M38" s="32">
        <f t="shared" si="18"/>
        <v>1080</v>
      </c>
      <c r="N38" s="32">
        <f t="shared" si="18"/>
        <v>1080</v>
      </c>
      <c r="O38" s="32">
        <f t="shared" si="18"/>
        <v>1080</v>
      </c>
      <c r="P38" s="32">
        <f t="shared" si="18"/>
        <v>1080</v>
      </c>
    </row>
    <row r="39" spans="1:794" s="37" customFormat="1" x14ac:dyDescent="0.25">
      <c r="A39" s="53">
        <v>41434000</v>
      </c>
      <c r="B39" s="53" t="s">
        <v>107</v>
      </c>
      <c r="C39" s="54">
        <v>434</v>
      </c>
      <c r="D39" s="117">
        <f>SUM(D40:D45)</f>
        <v>293480</v>
      </c>
      <c r="E39" s="101">
        <f>SUM(E40:E45)</f>
        <v>0</v>
      </c>
      <c r="F39" s="101">
        <f>SUM(F40:F45)</f>
        <v>0</v>
      </c>
      <c r="G39" s="101">
        <f t="shared" ref="G39:P39" si="19">SUM(G40:G45)</f>
        <v>0</v>
      </c>
      <c r="H39" s="101">
        <f t="shared" si="19"/>
        <v>293480</v>
      </c>
      <c r="I39" s="101">
        <f t="shared" si="19"/>
        <v>0</v>
      </c>
      <c r="J39" s="101">
        <f t="shared" si="19"/>
        <v>0</v>
      </c>
      <c r="K39" s="101">
        <f t="shared" si="19"/>
        <v>0</v>
      </c>
      <c r="L39" s="101">
        <f t="shared" si="19"/>
        <v>0</v>
      </c>
      <c r="M39" s="101">
        <f t="shared" si="19"/>
        <v>0</v>
      </c>
      <c r="N39" s="101">
        <f t="shared" si="19"/>
        <v>0</v>
      </c>
      <c r="O39" s="101">
        <f t="shared" si="19"/>
        <v>0</v>
      </c>
      <c r="P39" s="101">
        <f t="shared" si="19"/>
        <v>0</v>
      </c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  <c r="IW39" s="91"/>
      <c r="IX39" s="91"/>
      <c r="IY39" s="91"/>
      <c r="IZ39" s="91"/>
      <c r="JA39" s="91"/>
      <c r="JB39" s="91"/>
      <c r="JC39" s="91"/>
      <c r="JD39" s="91"/>
      <c r="JE39" s="91"/>
      <c r="JF39" s="91"/>
      <c r="JG39" s="91"/>
      <c r="JH39" s="91"/>
      <c r="JI39" s="91"/>
      <c r="JJ39" s="91"/>
      <c r="JK39" s="91"/>
      <c r="JL39" s="91"/>
      <c r="JM39" s="91"/>
      <c r="JN39" s="91"/>
      <c r="JO39" s="91"/>
      <c r="JP39" s="91"/>
      <c r="JQ39" s="91"/>
      <c r="JR39" s="91"/>
      <c r="JS39" s="91"/>
      <c r="JT39" s="91"/>
      <c r="JU39" s="91"/>
      <c r="JV39" s="91"/>
      <c r="JW39" s="91"/>
      <c r="JX39" s="91"/>
      <c r="JY39" s="91"/>
      <c r="JZ39" s="91"/>
      <c r="KA39" s="91"/>
      <c r="KB39" s="91"/>
      <c r="KC39" s="91"/>
      <c r="KD39" s="91"/>
      <c r="KE39" s="91"/>
      <c r="KF39" s="91"/>
      <c r="KG39" s="91"/>
      <c r="KH39" s="91"/>
      <c r="KI39" s="91"/>
      <c r="KJ39" s="91"/>
      <c r="KK39" s="91"/>
      <c r="KL39" s="91"/>
      <c r="KM39" s="91"/>
      <c r="KN39" s="91"/>
      <c r="KO39" s="91"/>
      <c r="KP39" s="91"/>
      <c r="KQ39" s="91"/>
      <c r="KR39" s="91"/>
      <c r="KS39" s="91"/>
      <c r="KT39" s="91"/>
      <c r="KU39" s="91"/>
      <c r="KV39" s="91"/>
      <c r="KW39" s="91"/>
      <c r="KX39" s="91"/>
      <c r="KY39" s="91"/>
      <c r="KZ39" s="91"/>
      <c r="LA39" s="91"/>
      <c r="LB39" s="91"/>
      <c r="LC39" s="91"/>
      <c r="LD39" s="91"/>
      <c r="LE39" s="91"/>
      <c r="LF39" s="91"/>
      <c r="LG39" s="91"/>
      <c r="LH39" s="91"/>
      <c r="LI39" s="91"/>
      <c r="LJ39" s="91"/>
      <c r="LK39" s="91"/>
      <c r="LL39" s="91"/>
      <c r="LM39" s="91"/>
      <c r="LN39" s="91"/>
      <c r="LO39" s="91"/>
      <c r="LP39" s="91"/>
      <c r="LQ39" s="91"/>
      <c r="LR39" s="91"/>
      <c r="LS39" s="91"/>
      <c r="LT39" s="91"/>
      <c r="LU39" s="91"/>
      <c r="LV39" s="91"/>
      <c r="LW39" s="91"/>
      <c r="LX39" s="91"/>
      <c r="LY39" s="91"/>
      <c r="LZ39" s="91"/>
      <c r="MA39" s="91"/>
      <c r="MB39" s="91"/>
      <c r="MC39" s="91"/>
      <c r="MD39" s="91"/>
      <c r="ME39" s="91"/>
      <c r="MF39" s="91"/>
      <c r="MG39" s="91"/>
      <c r="MH39" s="91"/>
      <c r="MI39" s="91"/>
      <c r="MJ39" s="91"/>
      <c r="MK39" s="91"/>
      <c r="ML39" s="91"/>
      <c r="MM39" s="91"/>
      <c r="MN39" s="91"/>
      <c r="MO39" s="91"/>
      <c r="MP39" s="91"/>
      <c r="MQ39" s="91"/>
      <c r="MR39" s="91"/>
      <c r="MS39" s="91"/>
      <c r="MT39" s="91"/>
      <c r="MU39" s="91"/>
      <c r="MV39" s="91"/>
      <c r="MW39" s="91"/>
      <c r="MX39" s="91"/>
      <c r="MY39" s="91"/>
      <c r="MZ39" s="91"/>
      <c r="NA39" s="91"/>
      <c r="NB39" s="91"/>
      <c r="NC39" s="91"/>
      <c r="ND39" s="91"/>
      <c r="NE39" s="91"/>
      <c r="NF39" s="91"/>
      <c r="NG39" s="91"/>
      <c r="NH39" s="91"/>
      <c r="NI39" s="91"/>
      <c r="NJ39" s="91"/>
      <c r="NK39" s="91"/>
      <c r="NL39" s="91"/>
      <c r="NM39" s="91"/>
      <c r="NN39" s="91"/>
      <c r="NO39" s="91"/>
      <c r="NP39" s="91"/>
      <c r="NQ39" s="91"/>
      <c r="NR39" s="91"/>
      <c r="NS39" s="91"/>
      <c r="NT39" s="91"/>
      <c r="NU39" s="91"/>
      <c r="NV39" s="91"/>
      <c r="NW39" s="91"/>
      <c r="NX39" s="91"/>
      <c r="NY39" s="91"/>
      <c r="NZ39" s="91"/>
      <c r="OA39" s="91"/>
      <c r="OB39" s="91"/>
      <c r="OC39" s="91"/>
      <c r="OD39" s="91"/>
      <c r="OE39" s="91"/>
      <c r="OF39" s="91"/>
      <c r="OG39" s="91"/>
      <c r="OH39" s="91"/>
      <c r="OI39" s="91"/>
      <c r="OJ39" s="91"/>
      <c r="OK39" s="91"/>
      <c r="OL39" s="91"/>
      <c r="OM39" s="91"/>
      <c r="ON39" s="91"/>
      <c r="OO39" s="91"/>
      <c r="OP39" s="91"/>
      <c r="OQ39" s="91"/>
      <c r="OR39" s="91"/>
      <c r="OS39" s="91"/>
      <c r="OT39" s="91"/>
      <c r="OU39" s="91"/>
      <c r="OV39" s="91"/>
      <c r="OW39" s="91"/>
      <c r="OX39" s="91"/>
      <c r="OY39" s="91"/>
      <c r="OZ39" s="91"/>
      <c r="PA39" s="91"/>
      <c r="PB39" s="91"/>
      <c r="PC39" s="91"/>
      <c r="PD39" s="91"/>
      <c r="PE39" s="91"/>
      <c r="PF39" s="91"/>
      <c r="PG39" s="91"/>
      <c r="PH39" s="91"/>
      <c r="PI39" s="91"/>
      <c r="PJ39" s="91"/>
      <c r="PK39" s="91"/>
      <c r="PL39" s="91"/>
      <c r="PM39" s="91"/>
      <c r="PN39" s="91"/>
      <c r="PO39" s="91"/>
      <c r="PP39" s="91"/>
      <c r="PQ39" s="91"/>
      <c r="PR39" s="91"/>
      <c r="PS39" s="91"/>
      <c r="PT39" s="91"/>
      <c r="PU39" s="91"/>
      <c r="PV39" s="91"/>
      <c r="PW39" s="91"/>
      <c r="PX39" s="91"/>
      <c r="PY39" s="91"/>
      <c r="PZ39" s="91"/>
      <c r="QA39" s="91"/>
      <c r="QB39" s="91"/>
      <c r="QC39" s="91"/>
      <c r="QD39" s="91"/>
      <c r="QE39" s="91"/>
      <c r="QF39" s="91"/>
      <c r="QG39" s="91"/>
      <c r="QH39" s="91"/>
      <c r="QI39" s="91"/>
      <c r="QJ39" s="91"/>
      <c r="QK39" s="91"/>
      <c r="QL39" s="91"/>
      <c r="QM39" s="91"/>
      <c r="QN39" s="91"/>
      <c r="QO39" s="91"/>
      <c r="QP39" s="91"/>
      <c r="QQ39" s="91"/>
      <c r="QR39" s="91"/>
      <c r="QS39" s="91"/>
      <c r="QT39" s="91"/>
      <c r="QU39" s="91"/>
      <c r="QV39" s="91"/>
      <c r="QW39" s="91"/>
      <c r="QX39" s="91"/>
      <c r="QY39" s="91"/>
      <c r="QZ39" s="91"/>
      <c r="RA39" s="91"/>
      <c r="RB39" s="91"/>
      <c r="RC39" s="91"/>
      <c r="RD39" s="91"/>
      <c r="RE39" s="91"/>
      <c r="RF39" s="91"/>
      <c r="RG39" s="91"/>
      <c r="RH39" s="91"/>
      <c r="RI39" s="91"/>
      <c r="RJ39" s="91"/>
      <c r="RK39" s="91"/>
      <c r="RL39" s="91"/>
      <c r="RM39" s="91"/>
      <c r="RN39" s="91"/>
      <c r="RO39" s="91"/>
      <c r="RP39" s="91"/>
      <c r="RQ39" s="91"/>
      <c r="RR39" s="91"/>
      <c r="RS39" s="91"/>
      <c r="RT39" s="91"/>
      <c r="RU39" s="91"/>
      <c r="RV39" s="91"/>
      <c r="RW39" s="91"/>
      <c r="RX39" s="91"/>
      <c r="RY39" s="91"/>
      <c r="RZ39" s="91"/>
      <c r="SA39" s="91"/>
      <c r="SB39" s="91"/>
      <c r="SC39" s="91"/>
      <c r="SD39" s="91"/>
      <c r="SE39" s="91"/>
      <c r="SF39" s="91"/>
      <c r="SG39" s="91"/>
      <c r="SH39" s="91"/>
      <c r="SI39" s="91"/>
      <c r="SJ39" s="91"/>
      <c r="SK39" s="91"/>
      <c r="SL39" s="91"/>
      <c r="SM39" s="91"/>
      <c r="SN39" s="91"/>
      <c r="SO39" s="91"/>
      <c r="SP39" s="91"/>
      <c r="SQ39" s="91"/>
      <c r="SR39" s="91"/>
      <c r="SS39" s="91"/>
      <c r="ST39" s="91"/>
      <c r="SU39" s="91"/>
      <c r="SV39" s="91"/>
      <c r="SW39" s="91"/>
      <c r="SX39" s="91"/>
      <c r="SY39" s="91"/>
      <c r="SZ39" s="91"/>
      <c r="TA39" s="91"/>
      <c r="TB39" s="91"/>
      <c r="TC39" s="91"/>
      <c r="TD39" s="91"/>
      <c r="TE39" s="91"/>
      <c r="TF39" s="91"/>
      <c r="TG39" s="91"/>
      <c r="TH39" s="91"/>
      <c r="TI39" s="91"/>
      <c r="TJ39" s="91"/>
      <c r="TK39" s="91"/>
      <c r="TL39" s="91"/>
      <c r="TM39" s="91"/>
      <c r="TN39" s="91"/>
      <c r="TO39" s="91"/>
      <c r="TP39" s="91"/>
      <c r="TQ39" s="91"/>
      <c r="TR39" s="91"/>
      <c r="TS39" s="91"/>
      <c r="TT39" s="91"/>
      <c r="TU39" s="91"/>
      <c r="TV39" s="91"/>
      <c r="TW39" s="91"/>
      <c r="TX39" s="91"/>
      <c r="TY39" s="91"/>
      <c r="TZ39" s="91"/>
      <c r="UA39" s="91"/>
      <c r="UB39" s="91"/>
      <c r="UC39" s="91"/>
      <c r="UD39" s="91"/>
      <c r="UE39" s="91"/>
      <c r="UF39" s="91"/>
      <c r="UG39" s="91"/>
      <c r="UH39" s="91"/>
      <c r="UI39" s="91"/>
      <c r="UJ39" s="91"/>
      <c r="UK39" s="91"/>
      <c r="UL39" s="91"/>
      <c r="UM39" s="91"/>
      <c r="UN39" s="91"/>
      <c r="UO39" s="91"/>
      <c r="UP39" s="91"/>
      <c r="UQ39" s="91"/>
      <c r="UR39" s="91"/>
      <c r="US39" s="91"/>
      <c r="UT39" s="91"/>
      <c r="UU39" s="91"/>
      <c r="UV39" s="91"/>
      <c r="UW39" s="91"/>
      <c r="UX39" s="91"/>
      <c r="UY39" s="91"/>
      <c r="UZ39" s="91"/>
      <c r="VA39" s="91"/>
      <c r="VB39" s="91"/>
      <c r="VC39" s="91"/>
      <c r="VD39" s="91"/>
      <c r="VE39" s="91"/>
      <c r="VF39" s="91"/>
      <c r="VG39" s="91"/>
      <c r="VH39" s="91"/>
      <c r="VI39" s="91"/>
      <c r="VJ39" s="91"/>
      <c r="VK39" s="91"/>
      <c r="VL39" s="91"/>
      <c r="VM39" s="91"/>
      <c r="VN39" s="91"/>
      <c r="VO39" s="91"/>
      <c r="VP39" s="91"/>
      <c r="VQ39" s="91"/>
      <c r="VR39" s="91"/>
      <c r="VS39" s="91"/>
      <c r="VT39" s="91"/>
      <c r="VU39" s="91"/>
      <c r="VV39" s="91"/>
      <c r="VW39" s="91"/>
      <c r="VX39" s="91"/>
      <c r="VY39" s="91"/>
      <c r="VZ39" s="91"/>
      <c r="WA39" s="91"/>
      <c r="WB39" s="91"/>
      <c r="WC39" s="91"/>
      <c r="WD39" s="91"/>
      <c r="WE39" s="91"/>
      <c r="WF39" s="91"/>
      <c r="WG39" s="91"/>
      <c r="WH39" s="91"/>
      <c r="WI39" s="91"/>
      <c r="WJ39" s="91"/>
      <c r="WK39" s="91"/>
      <c r="WL39" s="91"/>
      <c r="WM39" s="91"/>
      <c r="WN39" s="91"/>
      <c r="WO39" s="91"/>
      <c r="WP39" s="91"/>
      <c r="WQ39" s="91"/>
      <c r="WR39" s="91"/>
      <c r="WS39" s="91"/>
      <c r="WT39" s="91"/>
      <c r="WU39" s="91"/>
      <c r="WV39" s="91"/>
      <c r="WW39" s="91"/>
      <c r="WX39" s="91"/>
      <c r="WY39" s="91"/>
      <c r="WZ39" s="91"/>
      <c r="XA39" s="91"/>
      <c r="XB39" s="91"/>
      <c r="XC39" s="91"/>
      <c r="XD39" s="91"/>
      <c r="XE39" s="91"/>
      <c r="XF39" s="91"/>
      <c r="XG39" s="91"/>
      <c r="XH39" s="91"/>
      <c r="XI39" s="91"/>
      <c r="XJ39" s="91"/>
      <c r="XK39" s="91"/>
      <c r="XL39" s="91"/>
      <c r="XM39" s="91"/>
      <c r="XN39" s="91"/>
      <c r="XO39" s="91"/>
      <c r="XP39" s="91"/>
      <c r="XQ39" s="91"/>
      <c r="XR39" s="91"/>
      <c r="XS39" s="91"/>
      <c r="XT39" s="91"/>
      <c r="XU39" s="91"/>
      <c r="XV39" s="91"/>
      <c r="XW39" s="91"/>
      <c r="XX39" s="91"/>
      <c r="XY39" s="91"/>
      <c r="XZ39" s="91"/>
      <c r="YA39" s="91"/>
      <c r="YB39" s="91"/>
      <c r="YC39" s="91"/>
      <c r="YD39" s="91"/>
      <c r="YE39" s="91"/>
      <c r="YF39" s="91"/>
      <c r="YG39" s="91"/>
      <c r="YH39" s="91"/>
      <c r="YI39" s="91"/>
      <c r="YJ39" s="91"/>
      <c r="YK39" s="91"/>
      <c r="YL39" s="91"/>
      <c r="YM39" s="91"/>
      <c r="YN39" s="91"/>
      <c r="YO39" s="91"/>
      <c r="YP39" s="91"/>
      <c r="YQ39" s="91"/>
      <c r="YR39" s="91"/>
      <c r="YS39" s="91"/>
      <c r="YT39" s="91"/>
      <c r="YU39" s="91"/>
      <c r="YV39" s="91"/>
      <c r="YW39" s="91"/>
      <c r="YX39" s="91"/>
      <c r="YY39" s="91"/>
      <c r="YZ39" s="91"/>
      <c r="ZA39" s="91"/>
      <c r="ZB39" s="91"/>
      <c r="ZC39" s="91"/>
      <c r="ZD39" s="91"/>
      <c r="ZE39" s="91"/>
      <c r="ZF39" s="91"/>
      <c r="ZG39" s="91"/>
      <c r="ZH39" s="91"/>
      <c r="ZI39" s="91"/>
      <c r="ZJ39" s="91"/>
      <c r="ZK39" s="91"/>
      <c r="ZL39" s="91"/>
      <c r="ZM39" s="91"/>
      <c r="ZN39" s="91"/>
      <c r="ZO39" s="91"/>
      <c r="ZP39" s="91"/>
      <c r="ZQ39" s="91"/>
      <c r="ZR39" s="91"/>
      <c r="ZS39" s="91"/>
      <c r="ZT39" s="91"/>
      <c r="ZU39" s="91"/>
      <c r="ZV39" s="91"/>
      <c r="ZW39" s="91"/>
      <c r="ZX39" s="91"/>
      <c r="ZY39" s="91"/>
      <c r="ZZ39" s="91"/>
      <c r="AAA39" s="91"/>
      <c r="AAB39" s="91"/>
      <c r="AAC39" s="91"/>
      <c r="AAD39" s="91"/>
      <c r="AAE39" s="91"/>
      <c r="AAF39" s="91"/>
      <c r="AAG39" s="91"/>
      <c r="AAH39" s="91"/>
      <c r="AAI39" s="91"/>
      <c r="AAJ39" s="91"/>
      <c r="AAK39" s="91"/>
      <c r="AAL39" s="91"/>
      <c r="AAM39" s="91"/>
      <c r="AAN39" s="91"/>
      <c r="AAO39" s="91"/>
      <c r="AAP39" s="91"/>
      <c r="AAQ39" s="91"/>
      <c r="AAR39" s="91"/>
      <c r="AAS39" s="91"/>
      <c r="AAT39" s="91"/>
      <c r="AAU39" s="91"/>
      <c r="AAV39" s="91"/>
      <c r="AAW39" s="91"/>
      <c r="AAX39" s="91"/>
      <c r="AAY39" s="91"/>
      <c r="AAZ39" s="91"/>
      <c r="ABA39" s="91"/>
      <c r="ABB39" s="91"/>
      <c r="ABC39" s="91"/>
      <c r="ABD39" s="91"/>
      <c r="ABE39" s="91"/>
      <c r="ABF39" s="91"/>
      <c r="ABG39" s="91"/>
      <c r="ABH39" s="91"/>
      <c r="ABI39" s="91"/>
      <c r="ABJ39" s="91"/>
      <c r="ABK39" s="91"/>
      <c r="ABL39" s="91"/>
      <c r="ABM39" s="91"/>
      <c r="ABN39" s="91"/>
      <c r="ABO39" s="91"/>
      <c r="ABP39" s="91"/>
      <c r="ABQ39" s="91"/>
      <c r="ABR39" s="91"/>
      <c r="ABS39" s="91"/>
      <c r="ABT39" s="91"/>
      <c r="ABU39" s="91"/>
      <c r="ABV39" s="91"/>
      <c r="ABW39" s="91"/>
      <c r="ABX39" s="91"/>
      <c r="ABY39" s="91"/>
      <c r="ABZ39" s="91"/>
      <c r="ACA39" s="91"/>
      <c r="ACB39" s="91"/>
      <c r="ACC39" s="91"/>
      <c r="ACD39" s="91"/>
      <c r="ACE39" s="91"/>
      <c r="ACF39" s="91"/>
      <c r="ACG39" s="91"/>
      <c r="ACH39" s="91"/>
      <c r="ACI39" s="91"/>
      <c r="ACJ39" s="91"/>
      <c r="ACK39" s="91"/>
      <c r="ACL39" s="91"/>
      <c r="ACM39" s="91"/>
      <c r="ACN39" s="91"/>
      <c r="ACO39" s="91"/>
      <c r="ACP39" s="91"/>
      <c r="ACQ39" s="91"/>
      <c r="ACR39" s="91"/>
      <c r="ACS39" s="91"/>
      <c r="ACT39" s="91"/>
      <c r="ACU39" s="91"/>
      <c r="ACV39" s="91"/>
      <c r="ACW39" s="91"/>
      <c r="ACX39" s="91"/>
      <c r="ACY39" s="91"/>
      <c r="ACZ39" s="91"/>
      <c r="ADA39" s="91"/>
      <c r="ADB39" s="91"/>
      <c r="ADC39" s="91"/>
      <c r="ADD39" s="91"/>
      <c r="ADE39" s="91"/>
      <c r="ADF39" s="91"/>
      <c r="ADG39" s="91"/>
      <c r="ADH39" s="91"/>
      <c r="ADI39" s="91"/>
      <c r="ADJ39" s="91"/>
      <c r="ADK39" s="91"/>
      <c r="ADL39" s="91"/>
      <c r="ADM39" s="91"/>
      <c r="ADN39" s="91"/>
    </row>
    <row r="40" spans="1:794" x14ac:dyDescent="0.25">
      <c r="A40" s="21">
        <v>41434001</v>
      </c>
      <c r="B40" s="21" t="s">
        <v>108</v>
      </c>
      <c r="C40" s="22">
        <v>43401</v>
      </c>
      <c r="D40" s="32">
        <v>64800</v>
      </c>
      <c r="E40" s="32">
        <v>0</v>
      </c>
      <c r="F40" s="32">
        <v>0</v>
      </c>
      <c r="G40" s="32">
        <v>0</v>
      </c>
      <c r="H40" s="32">
        <v>64800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794" x14ac:dyDescent="0.25">
      <c r="A41" s="21">
        <v>41434002</v>
      </c>
      <c r="B41" s="21" t="s">
        <v>109</v>
      </c>
      <c r="C41" s="22">
        <v>43402</v>
      </c>
      <c r="D41" s="32">
        <v>32400</v>
      </c>
      <c r="E41" s="32">
        <v>0</v>
      </c>
      <c r="F41" s="32">
        <v>0</v>
      </c>
      <c r="G41" s="32">
        <v>0</v>
      </c>
      <c r="H41" s="32">
        <v>32400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794" x14ac:dyDescent="0.25">
      <c r="A42" s="21">
        <v>41434003</v>
      </c>
      <c r="B42" s="29" t="s">
        <v>111</v>
      </c>
      <c r="C42" s="22">
        <v>43403</v>
      </c>
      <c r="D42" s="32">
        <v>49680</v>
      </c>
      <c r="E42" s="32">
        <v>0</v>
      </c>
      <c r="F42" s="32">
        <v>0</v>
      </c>
      <c r="G42" s="32">
        <v>0</v>
      </c>
      <c r="H42" s="32">
        <v>49680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</row>
    <row r="43" spans="1:794" x14ac:dyDescent="0.25">
      <c r="A43" s="21">
        <v>41434004</v>
      </c>
      <c r="B43" s="21" t="s">
        <v>112</v>
      </c>
      <c r="C43" s="22">
        <v>43404</v>
      </c>
      <c r="D43" s="32">
        <v>22680</v>
      </c>
      <c r="E43" s="32">
        <v>0</v>
      </c>
      <c r="F43" s="32">
        <v>0</v>
      </c>
      <c r="G43" s="32">
        <v>0</v>
      </c>
      <c r="H43" s="32">
        <v>22680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794" x14ac:dyDescent="0.25">
      <c r="A44" s="21">
        <v>41434005</v>
      </c>
      <c r="B44" s="21" t="s">
        <v>108</v>
      </c>
      <c r="C44" s="22">
        <v>43405</v>
      </c>
      <c r="D44" s="32">
        <v>74240</v>
      </c>
      <c r="E44" s="32">
        <v>0</v>
      </c>
      <c r="F44" s="32">
        <v>0</v>
      </c>
      <c r="G44" s="32">
        <v>0</v>
      </c>
      <c r="H44" s="32">
        <v>74240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</row>
    <row r="45" spans="1:794" x14ac:dyDescent="0.25">
      <c r="A45" s="21">
        <v>41434006</v>
      </c>
      <c r="B45" s="21" t="s">
        <v>110</v>
      </c>
      <c r="C45" s="22">
        <v>43406</v>
      </c>
      <c r="D45" s="32">
        <v>49680</v>
      </c>
      <c r="E45" s="32">
        <v>0</v>
      </c>
      <c r="F45" s="32">
        <v>0</v>
      </c>
      <c r="G45" s="32">
        <v>0</v>
      </c>
      <c r="H45" s="32">
        <v>49680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</row>
    <row r="46" spans="1:794" s="37" customFormat="1" x14ac:dyDescent="0.25">
      <c r="A46" s="53">
        <v>41435000</v>
      </c>
      <c r="B46" s="53" t="s">
        <v>41</v>
      </c>
      <c r="C46" s="54">
        <v>435</v>
      </c>
      <c r="D46" s="117">
        <f>SUM(D47)</f>
        <v>7371</v>
      </c>
      <c r="E46" s="101">
        <f>SUM(E47)</f>
        <v>614.25</v>
      </c>
      <c r="F46" s="101">
        <f t="shared" ref="F46:P46" si="20">SUM(F47)</f>
        <v>614.25</v>
      </c>
      <c r="G46" s="101">
        <f t="shared" si="20"/>
        <v>614.25</v>
      </c>
      <c r="H46" s="101">
        <f t="shared" si="20"/>
        <v>614.25</v>
      </c>
      <c r="I46" s="101">
        <f t="shared" si="20"/>
        <v>614.25</v>
      </c>
      <c r="J46" s="101">
        <f t="shared" si="20"/>
        <v>614.25</v>
      </c>
      <c r="K46" s="101">
        <f t="shared" si="20"/>
        <v>614.25</v>
      </c>
      <c r="L46" s="101">
        <f t="shared" si="20"/>
        <v>614.25</v>
      </c>
      <c r="M46" s="101">
        <f t="shared" si="20"/>
        <v>614.25</v>
      </c>
      <c r="N46" s="101">
        <f t="shared" si="20"/>
        <v>614.25</v>
      </c>
      <c r="O46" s="101">
        <f t="shared" si="20"/>
        <v>614.25</v>
      </c>
      <c r="P46" s="101">
        <f t="shared" si="20"/>
        <v>614.25</v>
      </c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  <c r="IV46" s="91"/>
      <c r="IW46" s="91"/>
      <c r="IX46" s="91"/>
      <c r="IY46" s="91"/>
      <c r="IZ46" s="91"/>
      <c r="JA46" s="91"/>
      <c r="JB46" s="91"/>
      <c r="JC46" s="91"/>
      <c r="JD46" s="91"/>
      <c r="JE46" s="91"/>
      <c r="JF46" s="91"/>
      <c r="JG46" s="91"/>
      <c r="JH46" s="91"/>
      <c r="JI46" s="91"/>
      <c r="JJ46" s="91"/>
      <c r="JK46" s="91"/>
      <c r="JL46" s="91"/>
      <c r="JM46" s="91"/>
      <c r="JN46" s="91"/>
      <c r="JO46" s="91"/>
      <c r="JP46" s="91"/>
      <c r="JQ46" s="91"/>
      <c r="JR46" s="91"/>
      <c r="JS46" s="91"/>
      <c r="JT46" s="91"/>
      <c r="JU46" s="91"/>
      <c r="JV46" s="91"/>
      <c r="JW46" s="91"/>
      <c r="JX46" s="91"/>
      <c r="JY46" s="91"/>
      <c r="JZ46" s="91"/>
      <c r="KA46" s="91"/>
      <c r="KB46" s="91"/>
      <c r="KC46" s="91"/>
      <c r="KD46" s="91"/>
      <c r="KE46" s="91"/>
      <c r="KF46" s="91"/>
      <c r="KG46" s="91"/>
      <c r="KH46" s="91"/>
      <c r="KI46" s="91"/>
      <c r="KJ46" s="91"/>
      <c r="KK46" s="91"/>
      <c r="KL46" s="91"/>
      <c r="KM46" s="91"/>
      <c r="KN46" s="91"/>
      <c r="KO46" s="91"/>
      <c r="KP46" s="91"/>
      <c r="KQ46" s="91"/>
      <c r="KR46" s="91"/>
      <c r="KS46" s="91"/>
      <c r="KT46" s="91"/>
      <c r="KU46" s="91"/>
      <c r="KV46" s="91"/>
      <c r="KW46" s="91"/>
      <c r="KX46" s="91"/>
      <c r="KY46" s="91"/>
      <c r="KZ46" s="91"/>
      <c r="LA46" s="91"/>
      <c r="LB46" s="91"/>
      <c r="LC46" s="91"/>
      <c r="LD46" s="91"/>
      <c r="LE46" s="91"/>
      <c r="LF46" s="91"/>
      <c r="LG46" s="91"/>
      <c r="LH46" s="91"/>
      <c r="LI46" s="91"/>
      <c r="LJ46" s="91"/>
      <c r="LK46" s="91"/>
      <c r="LL46" s="91"/>
      <c r="LM46" s="91"/>
      <c r="LN46" s="91"/>
      <c r="LO46" s="91"/>
      <c r="LP46" s="91"/>
      <c r="LQ46" s="91"/>
      <c r="LR46" s="91"/>
      <c r="LS46" s="91"/>
      <c r="LT46" s="91"/>
      <c r="LU46" s="91"/>
      <c r="LV46" s="91"/>
      <c r="LW46" s="91"/>
      <c r="LX46" s="91"/>
      <c r="LY46" s="91"/>
      <c r="LZ46" s="91"/>
      <c r="MA46" s="91"/>
      <c r="MB46" s="91"/>
      <c r="MC46" s="91"/>
      <c r="MD46" s="91"/>
      <c r="ME46" s="91"/>
      <c r="MF46" s="91"/>
      <c r="MG46" s="91"/>
      <c r="MH46" s="91"/>
      <c r="MI46" s="91"/>
      <c r="MJ46" s="91"/>
      <c r="MK46" s="91"/>
      <c r="ML46" s="91"/>
      <c r="MM46" s="91"/>
      <c r="MN46" s="91"/>
      <c r="MO46" s="91"/>
      <c r="MP46" s="91"/>
      <c r="MQ46" s="91"/>
      <c r="MR46" s="91"/>
      <c r="MS46" s="91"/>
      <c r="MT46" s="91"/>
      <c r="MU46" s="91"/>
      <c r="MV46" s="91"/>
      <c r="MW46" s="91"/>
      <c r="MX46" s="91"/>
      <c r="MY46" s="91"/>
      <c r="MZ46" s="91"/>
      <c r="NA46" s="91"/>
      <c r="NB46" s="91"/>
      <c r="NC46" s="91"/>
      <c r="ND46" s="91"/>
      <c r="NE46" s="91"/>
      <c r="NF46" s="91"/>
      <c r="NG46" s="91"/>
      <c r="NH46" s="91"/>
      <c r="NI46" s="91"/>
      <c r="NJ46" s="91"/>
      <c r="NK46" s="91"/>
      <c r="NL46" s="91"/>
      <c r="NM46" s="91"/>
      <c r="NN46" s="91"/>
      <c r="NO46" s="91"/>
      <c r="NP46" s="91"/>
      <c r="NQ46" s="91"/>
      <c r="NR46" s="91"/>
      <c r="NS46" s="91"/>
      <c r="NT46" s="91"/>
      <c r="NU46" s="91"/>
      <c r="NV46" s="91"/>
      <c r="NW46" s="91"/>
      <c r="NX46" s="91"/>
      <c r="NY46" s="91"/>
      <c r="NZ46" s="91"/>
      <c r="OA46" s="91"/>
      <c r="OB46" s="91"/>
      <c r="OC46" s="91"/>
      <c r="OD46" s="91"/>
      <c r="OE46" s="91"/>
      <c r="OF46" s="91"/>
      <c r="OG46" s="91"/>
      <c r="OH46" s="91"/>
      <c r="OI46" s="91"/>
      <c r="OJ46" s="91"/>
      <c r="OK46" s="91"/>
      <c r="OL46" s="91"/>
      <c r="OM46" s="91"/>
      <c r="ON46" s="91"/>
      <c r="OO46" s="91"/>
      <c r="OP46" s="91"/>
      <c r="OQ46" s="91"/>
      <c r="OR46" s="91"/>
      <c r="OS46" s="91"/>
      <c r="OT46" s="91"/>
      <c r="OU46" s="91"/>
      <c r="OV46" s="91"/>
      <c r="OW46" s="91"/>
      <c r="OX46" s="91"/>
      <c r="OY46" s="91"/>
      <c r="OZ46" s="91"/>
      <c r="PA46" s="91"/>
      <c r="PB46" s="91"/>
      <c r="PC46" s="91"/>
      <c r="PD46" s="91"/>
      <c r="PE46" s="91"/>
      <c r="PF46" s="91"/>
      <c r="PG46" s="91"/>
      <c r="PH46" s="91"/>
      <c r="PI46" s="91"/>
      <c r="PJ46" s="91"/>
      <c r="PK46" s="91"/>
      <c r="PL46" s="91"/>
      <c r="PM46" s="91"/>
      <c r="PN46" s="91"/>
      <c r="PO46" s="91"/>
      <c r="PP46" s="91"/>
      <c r="PQ46" s="91"/>
      <c r="PR46" s="91"/>
      <c r="PS46" s="91"/>
      <c r="PT46" s="91"/>
      <c r="PU46" s="91"/>
      <c r="PV46" s="91"/>
      <c r="PW46" s="91"/>
      <c r="PX46" s="91"/>
      <c r="PY46" s="91"/>
      <c r="PZ46" s="91"/>
      <c r="QA46" s="91"/>
      <c r="QB46" s="91"/>
      <c r="QC46" s="91"/>
      <c r="QD46" s="91"/>
      <c r="QE46" s="91"/>
      <c r="QF46" s="91"/>
      <c r="QG46" s="91"/>
      <c r="QH46" s="91"/>
      <c r="QI46" s="91"/>
      <c r="QJ46" s="91"/>
      <c r="QK46" s="91"/>
      <c r="QL46" s="91"/>
      <c r="QM46" s="91"/>
      <c r="QN46" s="91"/>
      <c r="QO46" s="91"/>
      <c r="QP46" s="91"/>
      <c r="QQ46" s="91"/>
      <c r="QR46" s="91"/>
      <c r="QS46" s="91"/>
      <c r="QT46" s="91"/>
      <c r="QU46" s="91"/>
      <c r="QV46" s="91"/>
      <c r="QW46" s="91"/>
      <c r="QX46" s="91"/>
      <c r="QY46" s="91"/>
      <c r="QZ46" s="91"/>
      <c r="RA46" s="91"/>
      <c r="RB46" s="91"/>
      <c r="RC46" s="91"/>
      <c r="RD46" s="91"/>
      <c r="RE46" s="91"/>
      <c r="RF46" s="91"/>
      <c r="RG46" s="91"/>
      <c r="RH46" s="91"/>
      <c r="RI46" s="91"/>
      <c r="RJ46" s="91"/>
      <c r="RK46" s="91"/>
      <c r="RL46" s="91"/>
      <c r="RM46" s="91"/>
      <c r="RN46" s="91"/>
      <c r="RO46" s="91"/>
      <c r="RP46" s="91"/>
      <c r="RQ46" s="91"/>
      <c r="RR46" s="91"/>
      <c r="RS46" s="91"/>
      <c r="RT46" s="91"/>
      <c r="RU46" s="91"/>
      <c r="RV46" s="91"/>
      <c r="RW46" s="91"/>
      <c r="RX46" s="91"/>
      <c r="RY46" s="91"/>
      <c r="RZ46" s="91"/>
      <c r="SA46" s="91"/>
      <c r="SB46" s="91"/>
      <c r="SC46" s="91"/>
      <c r="SD46" s="91"/>
      <c r="SE46" s="91"/>
      <c r="SF46" s="91"/>
      <c r="SG46" s="91"/>
      <c r="SH46" s="91"/>
      <c r="SI46" s="91"/>
      <c r="SJ46" s="91"/>
      <c r="SK46" s="91"/>
      <c r="SL46" s="91"/>
      <c r="SM46" s="91"/>
      <c r="SN46" s="91"/>
      <c r="SO46" s="91"/>
      <c r="SP46" s="91"/>
      <c r="SQ46" s="91"/>
      <c r="SR46" s="91"/>
      <c r="SS46" s="91"/>
      <c r="ST46" s="91"/>
      <c r="SU46" s="91"/>
      <c r="SV46" s="91"/>
      <c r="SW46" s="91"/>
      <c r="SX46" s="91"/>
      <c r="SY46" s="91"/>
      <c r="SZ46" s="91"/>
      <c r="TA46" s="91"/>
      <c r="TB46" s="91"/>
      <c r="TC46" s="91"/>
      <c r="TD46" s="91"/>
      <c r="TE46" s="91"/>
      <c r="TF46" s="91"/>
      <c r="TG46" s="91"/>
      <c r="TH46" s="91"/>
      <c r="TI46" s="91"/>
      <c r="TJ46" s="91"/>
      <c r="TK46" s="91"/>
      <c r="TL46" s="91"/>
      <c r="TM46" s="91"/>
      <c r="TN46" s="91"/>
      <c r="TO46" s="91"/>
      <c r="TP46" s="91"/>
      <c r="TQ46" s="91"/>
      <c r="TR46" s="91"/>
      <c r="TS46" s="91"/>
      <c r="TT46" s="91"/>
      <c r="TU46" s="91"/>
      <c r="TV46" s="91"/>
      <c r="TW46" s="91"/>
      <c r="TX46" s="91"/>
      <c r="TY46" s="91"/>
      <c r="TZ46" s="91"/>
      <c r="UA46" s="91"/>
      <c r="UB46" s="91"/>
      <c r="UC46" s="91"/>
      <c r="UD46" s="91"/>
      <c r="UE46" s="91"/>
      <c r="UF46" s="91"/>
      <c r="UG46" s="91"/>
      <c r="UH46" s="91"/>
      <c r="UI46" s="91"/>
      <c r="UJ46" s="91"/>
      <c r="UK46" s="91"/>
      <c r="UL46" s="91"/>
      <c r="UM46" s="91"/>
      <c r="UN46" s="91"/>
      <c r="UO46" s="91"/>
      <c r="UP46" s="91"/>
      <c r="UQ46" s="91"/>
      <c r="UR46" s="91"/>
      <c r="US46" s="91"/>
      <c r="UT46" s="91"/>
      <c r="UU46" s="91"/>
      <c r="UV46" s="91"/>
      <c r="UW46" s="91"/>
      <c r="UX46" s="91"/>
      <c r="UY46" s="91"/>
      <c r="UZ46" s="91"/>
      <c r="VA46" s="91"/>
      <c r="VB46" s="91"/>
      <c r="VC46" s="91"/>
      <c r="VD46" s="91"/>
      <c r="VE46" s="91"/>
      <c r="VF46" s="91"/>
      <c r="VG46" s="91"/>
      <c r="VH46" s="91"/>
      <c r="VI46" s="91"/>
      <c r="VJ46" s="91"/>
      <c r="VK46" s="91"/>
      <c r="VL46" s="91"/>
      <c r="VM46" s="91"/>
      <c r="VN46" s="91"/>
      <c r="VO46" s="91"/>
      <c r="VP46" s="91"/>
      <c r="VQ46" s="91"/>
      <c r="VR46" s="91"/>
      <c r="VS46" s="91"/>
      <c r="VT46" s="91"/>
      <c r="VU46" s="91"/>
      <c r="VV46" s="91"/>
      <c r="VW46" s="91"/>
      <c r="VX46" s="91"/>
      <c r="VY46" s="91"/>
      <c r="VZ46" s="91"/>
      <c r="WA46" s="91"/>
      <c r="WB46" s="91"/>
      <c r="WC46" s="91"/>
      <c r="WD46" s="91"/>
      <c r="WE46" s="91"/>
      <c r="WF46" s="91"/>
      <c r="WG46" s="91"/>
      <c r="WH46" s="91"/>
      <c r="WI46" s="91"/>
      <c r="WJ46" s="91"/>
      <c r="WK46" s="91"/>
      <c r="WL46" s="91"/>
      <c r="WM46" s="91"/>
      <c r="WN46" s="91"/>
      <c r="WO46" s="91"/>
      <c r="WP46" s="91"/>
      <c r="WQ46" s="91"/>
      <c r="WR46" s="91"/>
      <c r="WS46" s="91"/>
      <c r="WT46" s="91"/>
      <c r="WU46" s="91"/>
      <c r="WV46" s="91"/>
      <c r="WW46" s="91"/>
      <c r="WX46" s="91"/>
      <c r="WY46" s="91"/>
      <c r="WZ46" s="91"/>
      <c r="XA46" s="91"/>
      <c r="XB46" s="91"/>
      <c r="XC46" s="91"/>
      <c r="XD46" s="91"/>
      <c r="XE46" s="91"/>
      <c r="XF46" s="91"/>
      <c r="XG46" s="91"/>
      <c r="XH46" s="91"/>
      <c r="XI46" s="91"/>
      <c r="XJ46" s="91"/>
      <c r="XK46" s="91"/>
      <c r="XL46" s="91"/>
      <c r="XM46" s="91"/>
      <c r="XN46" s="91"/>
      <c r="XO46" s="91"/>
      <c r="XP46" s="91"/>
      <c r="XQ46" s="91"/>
      <c r="XR46" s="91"/>
      <c r="XS46" s="91"/>
      <c r="XT46" s="91"/>
      <c r="XU46" s="91"/>
      <c r="XV46" s="91"/>
      <c r="XW46" s="91"/>
      <c r="XX46" s="91"/>
      <c r="XY46" s="91"/>
      <c r="XZ46" s="91"/>
      <c r="YA46" s="91"/>
      <c r="YB46" s="91"/>
      <c r="YC46" s="91"/>
      <c r="YD46" s="91"/>
      <c r="YE46" s="91"/>
      <c r="YF46" s="91"/>
      <c r="YG46" s="91"/>
      <c r="YH46" s="91"/>
      <c r="YI46" s="91"/>
      <c r="YJ46" s="91"/>
      <c r="YK46" s="91"/>
      <c r="YL46" s="91"/>
      <c r="YM46" s="91"/>
      <c r="YN46" s="91"/>
      <c r="YO46" s="91"/>
      <c r="YP46" s="91"/>
      <c r="YQ46" s="91"/>
      <c r="YR46" s="91"/>
      <c r="YS46" s="91"/>
      <c r="YT46" s="91"/>
      <c r="YU46" s="91"/>
      <c r="YV46" s="91"/>
      <c r="YW46" s="91"/>
      <c r="YX46" s="91"/>
      <c r="YY46" s="91"/>
      <c r="YZ46" s="91"/>
      <c r="ZA46" s="91"/>
      <c r="ZB46" s="91"/>
      <c r="ZC46" s="91"/>
      <c r="ZD46" s="91"/>
      <c r="ZE46" s="91"/>
      <c r="ZF46" s="91"/>
      <c r="ZG46" s="91"/>
      <c r="ZH46" s="91"/>
      <c r="ZI46" s="91"/>
      <c r="ZJ46" s="91"/>
      <c r="ZK46" s="91"/>
      <c r="ZL46" s="91"/>
      <c r="ZM46" s="91"/>
      <c r="ZN46" s="91"/>
      <c r="ZO46" s="91"/>
      <c r="ZP46" s="91"/>
      <c r="ZQ46" s="91"/>
      <c r="ZR46" s="91"/>
      <c r="ZS46" s="91"/>
      <c r="ZT46" s="91"/>
      <c r="ZU46" s="91"/>
      <c r="ZV46" s="91"/>
      <c r="ZW46" s="91"/>
      <c r="ZX46" s="91"/>
      <c r="ZY46" s="91"/>
      <c r="ZZ46" s="91"/>
      <c r="AAA46" s="91"/>
      <c r="AAB46" s="91"/>
      <c r="AAC46" s="91"/>
      <c r="AAD46" s="91"/>
      <c r="AAE46" s="91"/>
      <c r="AAF46" s="91"/>
      <c r="AAG46" s="91"/>
      <c r="AAH46" s="91"/>
      <c r="AAI46" s="91"/>
      <c r="AAJ46" s="91"/>
      <c r="AAK46" s="91"/>
      <c r="AAL46" s="91"/>
      <c r="AAM46" s="91"/>
      <c r="AAN46" s="91"/>
      <c r="AAO46" s="91"/>
      <c r="AAP46" s="91"/>
      <c r="AAQ46" s="91"/>
      <c r="AAR46" s="91"/>
      <c r="AAS46" s="91"/>
      <c r="AAT46" s="91"/>
      <c r="AAU46" s="91"/>
      <c r="AAV46" s="91"/>
      <c r="AAW46" s="91"/>
      <c r="AAX46" s="91"/>
      <c r="AAY46" s="91"/>
      <c r="AAZ46" s="91"/>
      <c r="ABA46" s="91"/>
      <c r="ABB46" s="91"/>
      <c r="ABC46" s="91"/>
      <c r="ABD46" s="91"/>
      <c r="ABE46" s="91"/>
      <c r="ABF46" s="91"/>
      <c r="ABG46" s="91"/>
      <c r="ABH46" s="91"/>
      <c r="ABI46" s="91"/>
      <c r="ABJ46" s="91"/>
      <c r="ABK46" s="91"/>
      <c r="ABL46" s="91"/>
      <c r="ABM46" s="91"/>
      <c r="ABN46" s="91"/>
      <c r="ABO46" s="91"/>
      <c r="ABP46" s="91"/>
      <c r="ABQ46" s="91"/>
      <c r="ABR46" s="91"/>
      <c r="ABS46" s="91"/>
      <c r="ABT46" s="91"/>
      <c r="ABU46" s="91"/>
      <c r="ABV46" s="91"/>
      <c r="ABW46" s="91"/>
      <c r="ABX46" s="91"/>
      <c r="ABY46" s="91"/>
      <c r="ABZ46" s="91"/>
      <c r="ACA46" s="91"/>
      <c r="ACB46" s="91"/>
      <c r="ACC46" s="91"/>
      <c r="ACD46" s="91"/>
      <c r="ACE46" s="91"/>
      <c r="ACF46" s="91"/>
      <c r="ACG46" s="91"/>
      <c r="ACH46" s="91"/>
      <c r="ACI46" s="91"/>
      <c r="ACJ46" s="91"/>
      <c r="ACK46" s="91"/>
      <c r="ACL46" s="91"/>
      <c r="ACM46" s="91"/>
      <c r="ACN46" s="91"/>
      <c r="ACO46" s="91"/>
      <c r="ACP46" s="91"/>
      <c r="ACQ46" s="91"/>
      <c r="ACR46" s="91"/>
      <c r="ACS46" s="91"/>
      <c r="ACT46" s="91"/>
      <c r="ACU46" s="91"/>
      <c r="ACV46" s="91"/>
      <c r="ACW46" s="91"/>
      <c r="ACX46" s="91"/>
      <c r="ACY46" s="91"/>
      <c r="ACZ46" s="91"/>
      <c r="ADA46" s="91"/>
      <c r="ADB46" s="91"/>
      <c r="ADC46" s="91"/>
      <c r="ADD46" s="91"/>
      <c r="ADE46" s="91"/>
      <c r="ADF46" s="91"/>
      <c r="ADG46" s="91"/>
      <c r="ADH46" s="91"/>
      <c r="ADI46" s="91"/>
      <c r="ADJ46" s="91"/>
      <c r="ADK46" s="91"/>
      <c r="ADL46" s="91"/>
      <c r="ADM46" s="91"/>
      <c r="ADN46" s="91"/>
    </row>
    <row r="47" spans="1:794" x14ac:dyDescent="0.25">
      <c r="A47" s="21">
        <v>41435001</v>
      </c>
      <c r="B47" s="21" t="s">
        <v>42</v>
      </c>
      <c r="C47" s="22" t="s">
        <v>43</v>
      </c>
      <c r="D47" s="32">
        <v>7371</v>
      </c>
      <c r="E47" s="32">
        <f>($D47/12)</f>
        <v>614.25</v>
      </c>
      <c r="F47" s="32">
        <f t="shared" ref="F47:P47" si="21">($D47/12)</f>
        <v>614.25</v>
      </c>
      <c r="G47" s="32">
        <f t="shared" si="21"/>
        <v>614.25</v>
      </c>
      <c r="H47" s="32">
        <f t="shared" si="21"/>
        <v>614.25</v>
      </c>
      <c r="I47" s="32">
        <f t="shared" si="21"/>
        <v>614.25</v>
      </c>
      <c r="J47" s="32">
        <f t="shared" si="21"/>
        <v>614.25</v>
      </c>
      <c r="K47" s="32">
        <f t="shared" si="21"/>
        <v>614.25</v>
      </c>
      <c r="L47" s="32">
        <f t="shared" si="21"/>
        <v>614.25</v>
      </c>
      <c r="M47" s="32">
        <f t="shared" si="21"/>
        <v>614.25</v>
      </c>
      <c r="N47" s="32">
        <f t="shared" si="21"/>
        <v>614.25</v>
      </c>
      <c r="O47" s="32">
        <f t="shared" si="21"/>
        <v>614.25</v>
      </c>
      <c r="P47" s="32">
        <f t="shared" si="21"/>
        <v>614.25</v>
      </c>
    </row>
    <row r="48" spans="1:794" x14ac:dyDescent="0.25">
      <c r="A48" s="53">
        <v>41436000</v>
      </c>
      <c r="B48" s="53" t="s">
        <v>44</v>
      </c>
      <c r="C48" s="54">
        <v>436</v>
      </c>
      <c r="D48" s="119">
        <f>D49</f>
        <v>0</v>
      </c>
      <c r="E48" s="103">
        <f>E49</f>
        <v>0</v>
      </c>
      <c r="F48" s="103">
        <f t="shared" ref="F48:P48" si="22">F49</f>
        <v>0</v>
      </c>
      <c r="G48" s="103">
        <f t="shared" si="22"/>
        <v>0</v>
      </c>
      <c r="H48" s="103">
        <f t="shared" si="22"/>
        <v>0</v>
      </c>
      <c r="I48" s="103">
        <f t="shared" si="22"/>
        <v>0</v>
      </c>
      <c r="J48" s="103">
        <f t="shared" si="22"/>
        <v>0</v>
      </c>
      <c r="K48" s="103">
        <f t="shared" si="22"/>
        <v>0</v>
      </c>
      <c r="L48" s="103">
        <f t="shared" si="22"/>
        <v>0</v>
      </c>
      <c r="M48" s="103">
        <f t="shared" si="22"/>
        <v>0</v>
      </c>
      <c r="N48" s="103">
        <f t="shared" si="22"/>
        <v>0</v>
      </c>
      <c r="O48" s="103">
        <f t="shared" si="22"/>
        <v>0</v>
      </c>
      <c r="P48" s="103">
        <f t="shared" si="22"/>
        <v>0</v>
      </c>
    </row>
    <row r="49" spans="1:794" x14ac:dyDescent="0.25">
      <c r="A49" s="21">
        <v>41436001</v>
      </c>
      <c r="B49" s="21" t="s">
        <v>113</v>
      </c>
      <c r="C49" s="22" t="s">
        <v>45</v>
      </c>
      <c r="D49" s="78"/>
      <c r="E49" s="31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794" s="37" customFormat="1" x14ac:dyDescent="0.25">
      <c r="A50" s="53">
        <v>41437000</v>
      </c>
      <c r="B50" s="53" t="s">
        <v>46</v>
      </c>
      <c r="C50" s="54">
        <v>437</v>
      </c>
      <c r="D50" s="117">
        <f>SUM(D51:D52)</f>
        <v>7300</v>
      </c>
      <c r="E50" s="101">
        <f>SUM(E51:E52)</f>
        <v>608.33333333333326</v>
      </c>
      <c r="F50" s="101">
        <f t="shared" ref="F50:P50" si="23">SUM(F51:F52)</f>
        <v>608.33333333333326</v>
      </c>
      <c r="G50" s="101">
        <f t="shared" si="23"/>
        <v>608.33333333333326</v>
      </c>
      <c r="H50" s="101">
        <f t="shared" si="23"/>
        <v>608.33333333333326</v>
      </c>
      <c r="I50" s="101">
        <f t="shared" si="23"/>
        <v>608.33333333333326</v>
      </c>
      <c r="J50" s="101">
        <f t="shared" si="23"/>
        <v>608.33333333333326</v>
      </c>
      <c r="K50" s="101">
        <f t="shared" si="23"/>
        <v>608.33333333333326</v>
      </c>
      <c r="L50" s="101">
        <f t="shared" si="23"/>
        <v>608.33333333333326</v>
      </c>
      <c r="M50" s="101">
        <f t="shared" si="23"/>
        <v>608.33333333333326</v>
      </c>
      <c r="N50" s="101">
        <f t="shared" si="23"/>
        <v>608.33333333333326</v>
      </c>
      <c r="O50" s="101">
        <f t="shared" si="23"/>
        <v>608.33333333333326</v>
      </c>
      <c r="P50" s="101">
        <f t="shared" si="23"/>
        <v>608.33333333333326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  <c r="IU50" s="91"/>
      <c r="IV50" s="91"/>
      <c r="IW50" s="91"/>
      <c r="IX50" s="91"/>
      <c r="IY50" s="91"/>
      <c r="IZ50" s="91"/>
      <c r="JA50" s="91"/>
      <c r="JB50" s="91"/>
      <c r="JC50" s="91"/>
      <c r="JD50" s="91"/>
      <c r="JE50" s="91"/>
      <c r="JF50" s="91"/>
      <c r="JG50" s="91"/>
      <c r="JH50" s="91"/>
      <c r="JI50" s="91"/>
      <c r="JJ50" s="91"/>
      <c r="JK50" s="91"/>
      <c r="JL50" s="91"/>
      <c r="JM50" s="91"/>
      <c r="JN50" s="91"/>
      <c r="JO50" s="91"/>
      <c r="JP50" s="91"/>
      <c r="JQ50" s="91"/>
      <c r="JR50" s="91"/>
      <c r="JS50" s="91"/>
      <c r="JT50" s="91"/>
      <c r="JU50" s="91"/>
      <c r="JV50" s="91"/>
      <c r="JW50" s="91"/>
      <c r="JX50" s="91"/>
      <c r="JY50" s="91"/>
      <c r="JZ50" s="91"/>
      <c r="KA50" s="91"/>
      <c r="KB50" s="91"/>
      <c r="KC50" s="91"/>
      <c r="KD50" s="91"/>
      <c r="KE50" s="91"/>
      <c r="KF50" s="91"/>
      <c r="KG50" s="91"/>
      <c r="KH50" s="91"/>
      <c r="KI50" s="91"/>
      <c r="KJ50" s="91"/>
      <c r="KK50" s="91"/>
      <c r="KL50" s="91"/>
      <c r="KM50" s="91"/>
      <c r="KN50" s="91"/>
      <c r="KO50" s="91"/>
      <c r="KP50" s="91"/>
      <c r="KQ50" s="91"/>
      <c r="KR50" s="91"/>
      <c r="KS50" s="91"/>
      <c r="KT50" s="91"/>
      <c r="KU50" s="91"/>
      <c r="KV50" s="91"/>
      <c r="KW50" s="91"/>
      <c r="KX50" s="91"/>
      <c r="KY50" s="91"/>
      <c r="KZ50" s="91"/>
      <c r="LA50" s="91"/>
      <c r="LB50" s="91"/>
      <c r="LC50" s="91"/>
      <c r="LD50" s="91"/>
      <c r="LE50" s="91"/>
      <c r="LF50" s="91"/>
      <c r="LG50" s="91"/>
      <c r="LH50" s="91"/>
      <c r="LI50" s="91"/>
      <c r="LJ50" s="91"/>
      <c r="LK50" s="91"/>
      <c r="LL50" s="91"/>
      <c r="LM50" s="91"/>
      <c r="LN50" s="91"/>
      <c r="LO50" s="91"/>
      <c r="LP50" s="91"/>
      <c r="LQ50" s="91"/>
      <c r="LR50" s="91"/>
      <c r="LS50" s="91"/>
      <c r="LT50" s="91"/>
      <c r="LU50" s="91"/>
      <c r="LV50" s="91"/>
      <c r="LW50" s="91"/>
      <c r="LX50" s="91"/>
      <c r="LY50" s="91"/>
      <c r="LZ50" s="91"/>
      <c r="MA50" s="91"/>
      <c r="MB50" s="91"/>
      <c r="MC50" s="91"/>
      <c r="MD50" s="91"/>
      <c r="ME50" s="91"/>
      <c r="MF50" s="91"/>
      <c r="MG50" s="91"/>
      <c r="MH50" s="91"/>
      <c r="MI50" s="91"/>
      <c r="MJ50" s="91"/>
      <c r="MK50" s="91"/>
      <c r="ML50" s="91"/>
      <c r="MM50" s="91"/>
      <c r="MN50" s="91"/>
      <c r="MO50" s="91"/>
      <c r="MP50" s="91"/>
      <c r="MQ50" s="91"/>
      <c r="MR50" s="91"/>
      <c r="MS50" s="91"/>
      <c r="MT50" s="91"/>
      <c r="MU50" s="91"/>
      <c r="MV50" s="91"/>
      <c r="MW50" s="91"/>
      <c r="MX50" s="91"/>
      <c r="MY50" s="91"/>
      <c r="MZ50" s="91"/>
      <c r="NA50" s="91"/>
      <c r="NB50" s="91"/>
      <c r="NC50" s="91"/>
      <c r="ND50" s="91"/>
      <c r="NE50" s="91"/>
      <c r="NF50" s="91"/>
      <c r="NG50" s="91"/>
      <c r="NH50" s="91"/>
      <c r="NI50" s="91"/>
      <c r="NJ50" s="91"/>
      <c r="NK50" s="91"/>
      <c r="NL50" s="91"/>
      <c r="NM50" s="91"/>
      <c r="NN50" s="91"/>
      <c r="NO50" s="91"/>
      <c r="NP50" s="91"/>
      <c r="NQ50" s="91"/>
      <c r="NR50" s="91"/>
      <c r="NS50" s="91"/>
      <c r="NT50" s="91"/>
      <c r="NU50" s="91"/>
      <c r="NV50" s="91"/>
      <c r="NW50" s="91"/>
      <c r="NX50" s="91"/>
      <c r="NY50" s="91"/>
      <c r="NZ50" s="91"/>
      <c r="OA50" s="91"/>
      <c r="OB50" s="91"/>
      <c r="OC50" s="91"/>
      <c r="OD50" s="91"/>
      <c r="OE50" s="91"/>
      <c r="OF50" s="91"/>
      <c r="OG50" s="91"/>
      <c r="OH50" s="91"/>
      <c r="OI50" s="91"/>
      <c r="OJ50" s="91"/>
      <c r="OK50" s="91"/>
      <c r="OL50" s="91"/>
      <c r="OM50" s="91"/>
      <c r="ON50" s="91"/>
      <c r="OO50" s="91"/>
      <c r="OP50" s="91"/>
      <c r="OQ50" s="91"/>
      <c r="OR50" s="91"/>
      <c r="OS50" s="91"/>
      <c r="OT50" s="91"/>
      <c r="OU50" s="91"/>
      <c r="OV50" s="91"/>
      <c r="OW50" s="91"/>
      <c r="OX50" s="91"/>
      <c r="OY50" s="91"/>
      <c r="OZ50" s="91"/>
      <c r="PA50" s="91"/>
      <c r="PB50" s="91"/>
      <c r="PC50" s="91"/>
      <c r="PD50" s="91"/>
      <c r="PE50" s="91"/>
      <c r="PF50" s="91"/>
      <c r="PG50" s="91"/>
      <c r="PH50" s="91"/>
      <c r="PI50" s="91"/>
      <c r="PJ50" s="91"/>
      <c r="PK50" s="91"/>
      <c r="PL50" s="91"/>
      <c r="PM50" s="91"/>
      <c r="PN50" s="91"/>
      <c r="PO50" s="91"/>
      <c r="PP50" s="91"/>
      <c r="PQ50" s="91"/>
      <c r="PR50" s="91"/>
      <c r="PS50" s="91"/>
      <c r="PT50" s="91"/>
      <c r="PU50" s="91"/>
      <c r="PV50" s="91"/>
      <c r="PW50" s="91"/>
      <c r="PX50" s="91"/>
      <c r="PY50" s="91"/>
      <c r="PZ50" s="91"/>
      <c r="QA50" s="91"/>
      <c r="QB50" s="91"/>
      <c r="QC50" s="91"/>
      <c r="QD50" s="91"/>
      <c r="QE50" s="91"/>
      <c r="QF50" s="91"/>
      <c r="QG50" s="91"/>
      <c r="QH50" s="91"/>
      <c r="QI50" s="91"/>
      <c r="QJ50" s="91"/>
      <c r="QK50" s="91"/>
      <c r="QL50" s="91"/>
      <c r="QM50" s="91"/>
      <c r="QN50" s="91"/>
      <c r="QO50" s="91"/>
      <c r="QP50" s="91"/>
      <c r="QQ50" s="91"/>
      <c r="QR50" s="91"/>
      <c r="QS50" s="91"/>
      <c r="QT50" s="91"/>
      <c r="QU50" s="91"/>
      <c r="QV50" s="91"/>
      <c r="QW50" s="91"/>
      <c r="QX50" s="91"/>
      <c r="QY50" s="91"/>
      <c r="QZ50" s="91"/>
      <c r="RA50" s="91"/>
      <c r="RB50" s="91"/>
      <c r="RC50" s="91"/>
      <c r="RD50" s="91"/>
      <c r="RE50" s="91"/>
      <c r="RF50" s="91"/>
      <c r="RG50" s="91"/>
      <c r="RH50" s="91"/>
      <c r="RI50" s="91"/>
      <c r="RJ50" s="91"/>
      <c r="RK50" s="91"/>
      <c r="RL50" s="91"/>
      <c r="RM50" s="91"/>
      <c r="RN50" s="91"/>
      <c r="RO50" s="91"/>
      <c r="RP50" s="91"/>
      <c r="RQ50" s="91"/>
      <c r="RR50" s="91"/>
      <c r="RS50" s="91"/>
      <c r="RT50" s="91"/>
      <c r="RU50" s="91"/>
      <c r="RV50" s="91"/>
      <c r="RW50" s="91"/>
      <c r="RX50" s="91"/>
      <c r="RY50" s="91"/>
      <c r="RZ50" s="91"/>
      <c r="SA50" s="91"/>
      <c r="SB50" s="91"/>
      <c r="SC50" s="91"/>
      <c r="SD50" s="91"/>
      <c r="SE50" s="91"/>
      <c r="SF50" s="91"/>
      <c r="SG50" s="91"/>
      <c r="SH50" s="91"/>
      <c r="SI50" s="91"/>
      <c r="SJ50" s="91"/>
      <c r="SK50" s="91"/>
      <c r="SL50" s="91"/>
      <c r="SM50" s="91"/>
      <c r="SN50" s="91"/>
      <c r="SO50" s="91"/>
      <c r="SP50" s="91"/>
      <c r="SQ50" s="91"/>
      <c r="SR50" s="91"/>
      <c r="SS50" s="91"/>
      <c r="ST50" s="91"/>
      <c r="SU50" s="91"/>
      <c r="SV50" s="91"/>
      <c r="SW50" s="91"/>
      <c r="SX50" s="91"/>
      <c r="SY50" s="91"/>
      <c r="SZ50" s="91"/>
      <c r="TA50" s="91"/>
      <c r="TB50" s="91"/>
      <c r="TC50" s="91"/>
      <c r="TD50" s="91"/>
      <c r="TE50" s="91"/>
      <c r="TF50" s="91"/>
      <c r="TG50" s="91"/>
      <c r="TH50" s="91"/>
      <c r="TI50" s="91"/>
      <c r="TJ50" s="91"/>
      <c r="TK50" s="91"/>
      <c r="TL50" s="91"/>
      <c r="TM50" s="91"/>
      <c r="TN50" s="91"/>
      <c r="TO50" s="91"/>
      <c r="TP50" s="91"/>
      <c r="TQ50" s="91"/>
      <c r="TR50" s="91"/>
      <c r="TS50" s="91"/>
      <c r="TT50" s="91"/>
      <c r="TU50" s="91"/>
      <c r="TV50" s="91"/>
      <c r="TW50" s="91"/>
      <c r="TX50" s="91"/>
      <c r="TY50" s="91"/>
      <c r="TZ50" s="91"/>
      <c r="UA50" s="91"/>
      <c r="UB50" s="91"/>
      <c r="UC50" s="91"/>
      <c r="UD50" s="91"/>
      <c r="UE50" s="91"/>
      <c r="UF50" s="91"/>
      <c r="UG50" s="91"/>
      <c r="UH50" s="91"/>
      <c r="UI50" s="91"/>
      <c r="UJ50" s="91"/>
      <c r="UK50" s="91"/>
      <c r="UL50" s="91"/>
      <c r="UM50" s="91"/>
      <c r="UN50" s="91"/>
      <c r="UO50" s="91"/>
      <c r="UP50" s="91"/>
      <c r="UQ50" s="91"/>
      <c r="UR50" s="91"/>
      <c r="US50" s="91"/>
      <c r="UT50" s="91"/>
      <c r="UU50" s="91"/>
      <c r="UV50" s="91"/>
      <c r="UW50" s="91"/>
      <c r="UX50" s="91"/>
      <c r="UY50" s="91"/>
      <c r="UZ50" s="91"/>
      <c r="VA50" s="91"/>
      <c r="VB50" s="91"/>
      <c r="VC50" s="91"/>
      <c r="VD50" s="91"/>
      <c r="VE50" s="91"/>
      <c r="VF50" s="91"/>
      <c r="VG50" s="91"/>
      <c r="VH50" s="91"/>
      <c r="VI50" s="91"/>
      <c r="VJ50" s="91"/>
      <c r="VK50" s="91"/>
      <c r="VL50" s="91"/>
      <c r="VM50" s="91"/>
      <c r="VN50" s="91"/>
      <c r="VO50" s="91"/>
      <c r="VP50" s="91"/>
      <c r="VQ50" s="91"/>
      <c r="VR50" s="91"/>
      <c r="VS50" s="91"/>
      <c r="VT50" s="91"/>
      <c r="VU50" s="91"/>
      <c r="VV50" s="91"/>
      <c r="VW50" s="91"/>
      <c r="VX50" s="91"/>
      <c r="VY50" s="91"/>
      <c r="VZ50" s="91"/>
      <c r="WA50" s="91"/>
      <c r="WB50" s="91"/>
      <c r="WC50" s="91"/>
      <c r="WD50" s="91"/>
      <c r="WE50" s="91"/>
      <c r="WF50" s="91"/>
      <c r="WG50" s="91"/>
      <c r="WH50" s="91"/>
      <c r="WI50" s="91"/>
      <c r="WJ50" s="91"/>
      <c r="WK50" s="91"/>
      <c r="WL50" s="91"/>
      <c r="WM50" s="91"/>
      <c r="WN50" s="91"/>
      <c r="WO50" s="91"/>
      <c r="WP50" s="91"/>
      <c r="WQ50" s="91"/>
      <c r="WR50" s="91"/>
      <c r="WS50" s="91"/>
      <c r="WT50" s="91"/>
      <c r="WU50" s="91"/>
      <c r="WV50" s="91"/>
      <c r="WW50" s="91"/>
      <c r="WX50" s="91"/>
      <c r="WY50" s="91"/>
      <c r="WZ50" s="91"/>
      <c r="XA50" s="91"/>
      <c r="XB50" s="91"/>
      <c r="XC50" s="91"/>
      <c r="XD50" s="91"/>
      <c r="XE50" s="91"/>
      <c r="XF50" s="91"/>
      <c r="XG50" s="91"/>
      <c r="XH50" s="91"/>
      <c r="XI50" s="91"/>
      <c r="XJ50" s="91"/>
      <c r="XK50" s="91"/>
      <c r="XL50" s="91"/>
      <c r="XM50" s="91"/>
      <c r="XN50" s="91"/>
      <c r="XO50" s="91"/>
      <c r="XP50" s="91"/>
      <c r="XQ50" s="91"/>
      <c r="XR50" s="91"/>
      <c r="XS50" s="91"/>
      <c r="XT50" s="91"/>
      <c r="XU50" s="91"/>
      <c r="XV50" s="91"/>
      <c r="XW50" s="91"/>
      <c r="XX50" s="91"/>
      <c r="XY50" s="91"/>
      <c r="XZ50" s="91"/>
      <c r="YA50" s="91"/>
      <c r="YB50" s="91"/>
      <c r="YC50" s="91"/>
      <c r="YD50" s="91"/>
      <c r="YE50" s="91"/>
      <c r="YF50" s="91"/>
      <c r="YG50" s="91"/>
      <c r="YH50" s="91"/>
      <c r="YI50" s="91"/>
      <c r="YJ50" s="91"/>
      <c r="YK50" s="91"/>
      <c r="YL50" s="91"/>
      <c r="YM50" s="91"/>
      <c r="YN50" s="91"/>
      <c r="YO50" s="91"/>
      <c r="YP50" s="91"/>
      <c r="YQ50" s="91"/>
      <c r="YR50" s="91"/>
      <c r="YS50" s="91"/>
      <c r="YT50" s="91"/>
      <c r="YU50" s="91"/>
      <c r="YV50" s="91"/>
      <c r="YW50" s="91"/>
      <c r="YX50" s="91"/>
      <c r="YY50" s="91"/>
      <c r="YZ50" s="91"/>
      <c r="ZA50" s="91"/>
      <c r="ZB50" s="91"/>
      <c r="ZC50" s="91"/>
      <c r="ZD50" s="91"/>
      <c r="ZE50" s="91"/>
      <c r="ZF50" s="91"/>
      <c r="ZG50" s="91"/>
      <c r="ZH50" s="91"/>
      <c r="ZI50" s="91"/>
      <c r="ZJ50" s="91"/>
      <c r="ZK50" s="91"/>
      <c r="ZL50" s="91"/>
      <c r="ZM50" s="91"/>
      <c r="ZN50" s="91"/>
      <c r="ZO50" s="91"/>
      <c r="ZP50" s="91"/>
      <c r="ZQ50" s="91"/>
      <c r="ZR50" s="91"/>
      <c r="ZS50" s="91"/>
      <c r="ZT50" s="91"/>
      <c r="ZU50" s="91"/>
      <c r="ZV50" s="91"/>
      <c r="ZW50" s="91"/>
      <c r="ZX50" s="91"/>
      <c r="ZY50" s="91"/>
      <c r="ZZ50" s="91"/>
      <c r="AAA50" s="91"/>
      <c r="AAB50" s="91"/>
      <c r="AAC50" s="91"/>
      <c r="AAD50" s="91"/>
      <c r="AAE50" s="91"/>
      <c r="AAF50" s="91"/>
      <c r="AAG50" s="91"/>
      <c r="AAH50" s="91"/>
      <c r="AAI50" s="91"/>
      <c r="AAJ50" s="91"/>
      <c r="AAK50" s="91"/>
      <c r="AAL50" s="91"/>
      <c r="AAM50" s="91"/>
      <c r="AAN50" s="91"/>
      <c r="AAO50" s="91"/>
      <c r="AAP50" s="91"/>
      <c r="AAQ50" s="91"/>
      <c r="AAR50" s="91"/>
      <c r="AAS50" s="91"/>
      <c r="AAT50" s="91"/>
      <c r="AAU50" s="91"/>
      <c r="AAV50" s="91"/>
      <c r="AAW50" s="91"/>
      <c r="AAX50" s="91"/>
      <c r="AAY50" s="91"/>
      <c r="AAZ50" s="91"/>
      <c r="ABA50" s="91"/>
      <c r="ABB50" s="91"/>
      <c r="ABC50" s="91"/>
      <c r="ABD50" s="91"/>
      <c r="ABE50" s="91"/>
      <c r="ABF50" s="91"/>
      <c r="ABG50" s="91"/>
      <c r="ABH50" s="91"/>
      <c r="ABI50" s="91"/>
      <c r="ABJ50" s="91"/>
      <c r="ABK50" s="91"/>
      <c r="ABL50" s="91"/>
      <c r="ABM50" s="91"/>
      <c r="ABN50" s="91"/>
      <c r="ABO50" s="91"/>
      <c r="ABP50" s="91"/>
      <c r="ABQ50" s="91"/>
      <c r="ABR50" s="91"/>
      <c r="ABS50" s="91"/>
      <c r="ABT50" s="91"/>
      <c r="ABU50" s="91"/>
      <c r="ABV50" s="91"/>
      <c r="ABW50" s="91"/>
      <c r="ABX50" s="91"/>
      <c r="ABY50" s="91"/>
      <c r="ABZ50" s="91"/>
      <c r="ACA50" s="91"/>
      <c r="ACB50" s="91"/>
      <c r="ACC50" s="91"/>
      <c r="ACD50" s="91"/>
      <c r="ACE50" s="91"/>
      <c r="ACF50" s="91"/>
      <c r="ACG50" s="91"/>
      <c r="ACH50" s="91"/>
      <c r="ACI50" s="91"/>
      <c r="ACJ50" s="91"/>
      <c r="ACK50" s="91"/>
      <c r="ACL50" s="91"/>
      <c r="ACM50" s="91"/>
      <c r="ACN50" s="91"/>
      <c r="ACO50" s="91"/>
      <c r="ACP50" s="91"/>
      <c r="ACQ50" s="91"/>
      <c r="ACR50" s="91"/>
      <c r="ACS50" s="91"/>
      <c r="ACT50" s="91"/>
      <c r="ACU50" s="91"/>
      <c r="ACV50" s="91"/>
      <c r="ACW50" s="91"/>
      <c r="ACX50" s="91"/>
      <c r="ACY50" s="91"/>
      <c r="ACZ50" s="91"/>
      <c r="ADA50" s="91"/>
      <c r="ADB50" s="91"/>
      <c r="ADC50" s="91"/>
      <c r="ADD50" s="91"/>
      <c r="ADE50" s="91"/>
      <c r="ADF50" s="91"/>
      <c r="ADG50" s="91"/>
      <c r="ADH50" s="91"/>
      <c r="ADI50" s="91"/>
      <c r="ADJ50" s="91"/>
      <c r="ADK50" s="91"/>
      <c r="ADL50" s="91"/>
      <c r="ADM50" s="91"/>
      <c r="ADN50" s="91"/>
    </row>
    <row r="51" spans="1:794" x14ac:dyDescent="0.25">
      <c r="A51" s="21">
        <v>41437001</v>
      </c>
      <c r="B51" s="21" t="s">
        <v>114</v>
      </c>
      <c r="C51" s="22" t="s">
        <v>47</v>
      </c>
      <c r="D51" s="32">
        <v>4000</v>
      </c>
      <c r="E51" s="32">
        <f>($D51/12)</f>
        <v>333.33333333333331</v>
      </c>
      <c r="F51" s="32">
        <f t="shared" ref="F51:P52" si="24">($D51/12)</f>
        <v>333.33333333333331</v>
      </c>
      <c r="G51" s="32">
        <f t="shared" si="24"/>
        <v>333.33333333333331</v>
      </c>
      <c r="H51" s="32">
        <f t="shared" si="24"/>
        <v>333.33333333333331</v>
      </c>
      <c r="I51" s="32">
        <f t="shared" si="24"/>
        <v>333.33333333333331</v>
      </c>
      <c r="J51" s="32">
        <f t="shared" si="24"/>
        <v>333.33333333333331</v>
      </c>
      <c r="K51" s="32">
        <f t="shared" si="24"/>
        <v>333.33333333333331</v>
      </c>
      <c r="L51" s="32">
        <f t="shared" si="24"/>
        <v>333.33333333333331</v>
      </c>
      <c r="M51" s="32">
        <f t="shared" si="24"/>
        <v>333.33333333333331</v>
      </c>
      <c r="N51" s="32">
        <f t="shared" si="24"/>
        <v>333.33333333333331</v>
      </c>
      <c r="O51" s="32">
        <f t="shared" si="24"/>
        <v>333.33333333333331</v>
      </c>
      <c r="P51" s="32">
        <f t="shared" si="24"/>
        <v>333.33333333333331</v>
      </c>
    </row>
    <row r="52" spans="1:794" x14ac:dyDescent="0.25">
      <c r="A52" s="21">
        <v>41437002</v>
      </c>
      <c r="B52" s="21" t="s">
        <v>115</v>
      </c>
      <c r="C52" s="22" t="s">
        <v>48</v>
      </c>
      <c r="D52" s="32">
        <v>3300</v>
      </c>
      <c r="E52" s="32">
        <f>($D52/12)</f>
        <v>275</v>
      </c>
      <c r="F52" s="32">
        <f t="shared" si="24"/>
        <v>275</v>
      </c>
      <c r="G52" s="32">
        <f t="shared" si="24"/>
        <v>275</v>
      </c>
      <c r="H52" s="32">
        <f t="shared" si="24"/>
        <v>275</v>
      </c>
      <c r="I52" s="32">
        <f t="shared" si="24"/>
        <v>275</v>
      </c>
      <c r="J52" s="32">
        <f t="shared" si="24"/>
        <v>275</v>
      </c>
      <c r="K52" s="32">
        <f t="shared" si="24"/>
        <v>275</v>
      </c>
      <c r="L52" s="32">
        <f t="shared" si="24"/>
        <v>275</v>
      </c>
      <c r="M52" s="32">
        <f t="shared" si="24"/>
        <v>275</v>
      </c>
      <c r="N52" s="32">
        <f t="shared" si="24"/>
        <v>275</v>
      </c>
      <c r="O52" s="32">
        <f t="shared" si="24"/>
        <v>275</v>
      </c>
      <c r="P52" s="32">
        <f t="shared" si="24"/>
        <v>275</v>
      </c>
    </row>
    <row r="53" spans="1:794" ht="26.25" x14ac:dyDescent="0.25">
      <c r="A53" s="53">
        <v>41438000</v>
      </c>
      <c r="B53" s="108" t="s">
        <v>49</v>
      </c>
      <c r="C53" s="54">
        <v>438</v>
      </c>
      <c r="D53" s="102"/>
      <c r="E53" s="103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</row>
    <row r="54" spans="1:794" s="37" customFormat="1" x14ac:dyDescent="0.25">
      <c r="A54" s="53">
        <v>41439000</v>
      </c>
      <c r="B54" s="53" t="s">
        <v>50</v>
      </c>
      <c r="C54" s="54">
        <v>439</v>
      </c>
      <c r="D54" s="117">
        <f>D55</f>
        <v>12000</v>
      </c>
      <c r="E54" s="101">
        <f>E55</f>
        <v>1000</v>
      </c>
      <c r="F54" s="101">
        <v>1000</v>
      </c>
      <c r="G54" s="101">
        <v>1000</v>
      </c>
      <c r="H54" s="101">
        <v>1000</v>
      </c>
      <c r="I54" s="101">
        <v>1000</v>
      </c>
      <c r="J54" s="101">
        <v>1000</v>
      </c>
      <c r="K54" s="101">
        <v>1000</v>
      </c>
      <c r="L54" s="101">
        <v>1000</v>
      </c>
      <c r="M54" s="101">
        <v>1000</v>
      </c>
      <c r="N54" s="101">
        <v>1000</v>
      </c>
      <c r="O54" s="101">
        <v>1000</v>
      </c>
      <c r="P54" s="101">
        <v>1000</v>
      </c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  <c r="IV54" s="91"/>
      <c r="IW54" s="91"/>
      <c r="IX54" s="91"/>
      <c r="IY54" s="91"/>
      <c r="IZ54" s="91"/>
      <c r="JA54" s="91"/>
      <c r="JB54" s="91"/>
      <c r="JC54" s="91"/>
      <c r="JD54" s="91"/>
      <c r="JE54" s="91"/>
      <c r="JF54" s="91"/>
      <c r="JG54" s="91"/>
      <c r="JH54" s="91"/>
      <c r="JI54" s="91"/>
      <c r="JJ54" s="91"/>
      <c r="JK54" s="91"/>
      <c r="JL54" s="91"/>
      <c r="JM54" s="91"/>
      <c r="JN54" s="91"/>
      <c r="JO54" s="91"/>
      <c r="JP54" s="91"/>
      <c r="JQ54" s="91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91"/>
      <c r="KC54" s="91"/>
      <c r="KD54" s="91"/>
      <c r="KE54" s="91"/>
      <c r="KF54" s="91"/>
      <c r="KG54" s="91"/>
      <c r="KH54" s="91"/>
      <c r="KI54" s="91"/>
      <c r="KJ54" s="91"/>
      <c r="KK54" s="91"/>
      <c r="KL54" s="91"/>
      <c r="KM54" s="91"/>
      <c r="KN54" s="91"/>
      <c r="KO54" s="91"/>
      <c r="KP54" s="91"/>
      <c r="KQ54" s="91"/>
      <c r="KR54" s="91"/>
      <c r="KS54" s="91"/>
      <c r="KT54" s="91"/>
      <c r="KU54" s="91"/>
      <c r="KV54" s="91"/>
      <c r="KW54" s="91"/>
      <c r="KX54" s="91"/>
      <c r="KY54" s="91"/>
      <c r="KZ54" s="91"/>
      <c r="LA54" s="91"/>
      <c r="LB54" s="91"/>
      <c r="LC54" s="91"/>
      <c r="LD54" s="91"/>
      <c r="LE54" s="91"/>
      <c r="LF54" s="91"/>
      <c r="LG54" s="91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91"/>
      <c r="LS54" s="91"/>
      <c r="LT54" s="91"/>
      <c r="LU54" s="91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91"/>
      <c r="MG54" s="91"/>
      <c r="MH54" s="91"/>
      <c r="MI54" s="91"/>
      <c r="MJ54" s="91"/>
      <c r="MK54" s="91"/>
      <c r="ML54" s="91"/>
      <c r="MM54" s="91"/>
      <c r="MN54" s="91"/>
      <c r="MO54" s="91"/>
      <c r="MP54" s="91"/>
      <c r="MQ54" s="91"/>
      <c r="MR54" s="91"/>
      <c r="MS54" s="91"/>
      <c r="MT54" s="91"/>
      <c r="MU54" s="91"/>
      <c r="MV54" s="91"/>
      <c r="MW54" s="91"/>
      <c r="MX54" s="91"/>
      <c r="MY54" s="91"/>
      <c r="MZ54" s="91"/>
      <c r="NA54" s="91"/>
      <c r="NB54" s="91"/>
      <c r="NC54" s="91"/>
      <c r="ND54" s="91"/>
      <c r="NE54" s="91"/>
      <c r="NF54" s="91"/>
      <c r="NG54" s="91"/>
      <c r="NH54" s="91"/>
      <c r="NI54" s="91"/>
      <c r="NJ54" s="91"/>
      <c r="NK54" s="91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91"/>
      <c r="NW54" s="91"/>
      <c r="NX54" s="91"/>
      <c r="NY54" s="91"/>
      <c r="NZ54" s="91"/>
      <c r="OA54" s="91"/>
      <c r="OB54" s="91"/>
      <c r="OC54" s="91"/>
      <c r="OD54" s="91"/>
      <c r="OE54" s="91"/>
      <c r="OF54" s="91"/>
      <c r="OG54" s="91"/>
      <c r="OH54" s="91"/>
      <c r="OI54" s="91"/>
      <c r="OJ54" s="91"/>
      <c r="OK54" s="91"/>
      <c r="OL54" s="91"/>
      <c r="OM54" s="91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91"/>
      <c r="OY54" s="91"/>
      <c r="OZ54" s="91"/>
      <c r="PA54" s="91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91"/>
      <c r="PM54" s="91"/>
      <c r="PN54" s="91"/>
      <c r="PO54" s="91"/>
      <c r="PP54" s="91"/>
      <c r="PQ54" s="91"/>
      <c r="PR54" s="91"/>
      <c r="PS54" s="91"/>
      <c r="PT54" s="91"/>
      <c r="PU54" s="91"/>
      <c r="PV54" s="91"/>
      <c r="PW54" s="91"/>
      <c r="PX54" s="91"/>
      <c r="PY54" s="91"/>
      <c r="PZ54" s="91"/>
      <c r="QA54" s="91"/>
      <c r="QB54" s="91"/>
      <c r="QC54" s="91"/>
      <c r="QD54" s="91"/>
      <c r="QE54" s="91"/>
      <c r="QF54" s="91"/>
      <c r="QG54" s="91"/>
      <c r="QH54" s="91"/>
      <c r="QI54" s="91"/>
      <c r="QJ54" s="91"/>
      <c r="QK54" s="91"/>
      <c r="QL54" s="91"/>
      <c r="QM54" s="91"/>
      <c r="QN54" s="91"/>
      <c r="QO54" s="91"/>
      <c r="QP54" s="91"/>
      <c r="QQ54" s="91"/>
      <c r="QR54" s="91"/>
      <c r="QS54" s="91"/>
      <c r="QT54" s="91"/>
      <c r="QU54" s="91"/>
      <c r="QV54" s="91"/>
      <c r="QW54" s="91"/>
      <c r="QX54" s="91"/>
      <c r="QY54" s="91"/>
      <c r="QZ54" s="91"/>
      <c r="RA54" s="91"/>
      <c r="RB54" s="91"/>
      <c r="RC54" s="91"/>
      <c r="RD54" s="91"/>
      <c r="RE54" s="91"/>
      <c r="RF54" s="91"/>
      <c r="RG54" s="91"/>
      <c r="RH54" s="91"/>
      <c r="RI54" s="91"/>
      <c r="RJ54" s="91"/>
      <c r="RK54" s="91"/>
      <c r="RL54" s="91"/>
      <c r="RM54" s="91"/>
      <c r="RN54" s="91"/>
      <c r="RO54" s="91"/>
      <c r="RP54" s="91"/>
      <c r="RQ54" s="91"/>
      <c r="RR54" s="91"/>
      <c r="RS54" s="91"/>
      <c r="RT54" s="91"/>
      <c r="RU54" s="91"/>
      <c r="RV54" s="91"/>
      <c r="RW54" s="91"/>
      <c r="RX54" s="91"/>
      <c r="RY54" s="91"/>
      <c r="RZ54" s="91"/>
      <c r="SA54" s="91"/>
      <c r="SB54" s="91"/>
      <c r="SC54" s="91"/>
      <c r="SD54" s="91"/>
      <c r="SE54" s="91"/>
      <c r="SF54" s="91"/>
      <c r="SG54" s="91"/>
      <c r="SH54" s="91"/>
      <c r="SI54" s="91"/>
      <c r="SJ54" s="91"/>
      <c r="SK54" s="91"/>
      <c r="SL54" s="91"/>
      <c r="SM54" s="91"/>
      <c r="SN54" s="91"/>
      <c r="SO54" s="91"/>
      <c r="SP54" s="91"/>
      <c r="SQ54" s="91"/>
      <c r="SR54" s="91"/>
      <c r="SS54" s="91"/>
      <c r="ST54" s="91"/>
      <c r="SU54" s="91"/>
      <c r="SV54" s="91"/>
      <c r="SW54" s="91"/>
      <c r="SX54" s="91"/>
      <c r="SY54" s="91"/>
      <c r="SZ54" s="91"/>
      <c r="TA54" s="91"/>
      <c r="TB54" s="91"/>
      <c r="TC54" s="91"/>
      <c r="TD54" s="91"/>
      <c r="TE54" s="91"/>
      <c r="TF54" s="91"/>
      <c r="TG54" s="91"/>
      <c r="TH54" s="91"/>
      <c r="TI54" s="91"/>
      <c r="TJ54" s="91"/>
      <c r="TK54" s="91"/>
      <c r="TL54" s="91"/>
      <c r="TM54" s="91"/>
      <c r="TN54" s="91"/>
      <c r="TO54" s="91"/>
      <c r="TP54" s="91"/>
      <c r="TQ54" s="91"/>
      <c r="TR54" s="91"/>
      <c r="TS54" s="91"/>
      <c r="TT54" s="91"/>
      <c r="TU54" s="91"/>
      <c r="TV54" s="91"/>
      <c r="TW54" s="91"/>
      <c r="TX54" s="91"/>
      <c r="TY54" s="91"/>
      <c r="TZ54" s="91"/>
      <c r="UA54" s="91"/>
      <c r="UB54" s="91"/>
      <c r="UC54" s="91"/>
      <c r="UD54" s="91"/>
      <c r="UE54" s="91"/>
      <c r="UF54" s="91"/>
      <c r="UG54" s="91"/>
      <c r="UH54" s="91"/>
      <c r="UI54" s="91"/>
      <c r="UJ54" s="91"/>
      <c r="UK54" s="91"/>
      <c r="UL54" s="91"/>
      <c r="UM54" s="91"/>
      <c r="UN54" s="91"/>
      <c r="UO54" s="91"/>
      <c r="UP54" s="91"/>
      <c r="UQ54" s="91"/>
      <c r="UR54" s="91"/>
      <c r="US54" s="91"/>
      <c r="UT54" s="91"/>
      <c r="UU54" s="91"/>
      <c r="UV54" s="91"/>
      <c r="UW54" s="91"/>
      <c r="UX54" s="91"/>
      <c r="UY54" s="91"/>
      <c r="UZ54" s="91"/>
      <c r="VA54" s="91"/>
      <c r="VB54" s="91"/>
      <c r="VC54" s="91"/>
      <c r="VD54" s="91"/>
      <c r="VE54" s="91"/>
      <c r="VF54" s="91"/>
      <c r="VG54" s="91"/>
      <c r="VH54" s="91"/>
      <c r="VI54" s="91"/>
      <c r="VJ54" s="91"/>
      <c r="VK54" s="91"/>
      <c r="VL54" s="91"/>
      <c r="VM54" s="91"/>
      <c r="VN54" s="91"/>
      <c r="VO54" s="91"/>
      <c r="VP54" s="91"/>
      <c r="VQ54" s="91"/>
      <c r="VR54" s="91"/>
      <c r="VS54" s="91"/>
      <c r="VT54" s="91"/>
      <c r="VU54" s="91"/>
      <c r="VV54" s="91"/>
      <c r="VW54" s="91"/>
      <c r="VX54" s="91"/>
      <c r="VY54" s="91"/>
      <c r="VZ54" s="91"/>
      <c r="WA54" s="91"/>
      <c r="WB54" s="91"/>
      <c r="WC54" s="91"/>
      <c r="WD54" s="91"/>
      <c r="WE54" s="91"/>
      <c r="WF54" s="91"/>
      <c r="WG54" s="91"/>
      <c r="WH54" s="91"/>
      <c r="WI54" s="91"/>
      <c r="WJ54" s="91"/>
      <c r="WK54" s="91"/>
      <c r="WL54" s="91"/>
      <c r="WM54" s="91"/>
      <c r="WN54" s="91"/>
      <c r="WO54" s="91"/>
      <c r="WP54" s="91"/>
      <c r="WQ54" s="91"/>
      <c r="WR54" s="91"/>
      <c r="WS54" s="91"/>
      <c r="WT54" s="91"/>
      <c r="WU54" s="91"/>
      <c r="WV54" s="91"/>
      <c r="WW54" s="91"/>
      <c r="WX54" s="91"/>
      <c r="WY54" s="91"/>
      <c r="WZ54" s="91"/>
      <c r="XA54" s="91"/>
      <c r="XB54" s="91"/>
      <c r="XC54" s="91"/>
      <c r="XD54" s="91"/>
      <c r="XE54" s="91"/>
      <c r="XF54" s="91"/>
      <c r="XG54" s="91"/>
      <c r="XH54" s="91"/>
      <c r="XI54" s="91"/>
      <c r="XJ54" s="91"/>
      <c r="XK54" s="91"/>
      <c r="XL54" s="91"/>
      <c r="XM54" s="91"/>
      <c r="XN54" s="91"/>
      <c r="XO54" s="91"/>
      <c r="XP54" s="91"/>
      <c r="XQ54" s="91"/>
      <c r="XR54" s="91"/>
      <c r="XS54" s="91"/>
      <c r="XT54" s="91"/>
      <c r="XU54" s="91"/>
      <c r="XV54" s="91"/>
      <c r="XW54" s="91"/>
      <c r="XX54" s="91"/>
      <c r="XY54" s="91"/>
      <c r="XZ54" s="91"/>
      <c r="YA54" s="91"/>
      <c r="YB54" s="91"/>
      <c r="YC54" s="91"/>
      <c r="YD54" s="91"/>
      <c r="YE54" s="91"/>
      <c r="YF54" s="91"/>
      <c r="YG54" s="91"/>
      <c r="YH54" s="91"/>
      <c r="YI54" s="91"/>
      <c r="YJ54" s="91"/>
      <c r="YK54" s="91"/>
      <c r="YL54" s="91"/>
      <c r="YM54" s="91"/>
      <c r="YN54" s="91"/>
      <c r="YO54" s="91"/>
      <c r="YP54" s="91"/>
      <c r="YQ54" s="91"/>
      <c r="YR54" s="91"/>
      <c r="YS54" s="91"/>
      <c r="YT54" s="91"/>
      <c r="YU54" s="91"/>
      <c r="YV54" s="91"/>
      <c r="YW54" s="91"/>
      <c r="YX54" s="91"/>
      <c r="YY54" s="91"/>
      <c r="YZ54" s="91"/>
      <c r="ZA54" s="91"/>
      <c r="ZB54" s="91"/>
      <c r="ZC54" s="91"/>
      <c r="ZD54" s="91"/>
      <c r="ZE54" s="91"/>
      <c r="ZF54" s="91"/>
      <c r="ZG54" s="91"/>
      <c r="ZH54" s="91"/>
      <c r="ZI54" s="91"/>
      <c r="ZJ54" s="91"/>
      <c r="ZK54" s="91"/>
      <c r="ZL54" s="91"/>
      <c r="ZM54" s="91"/>
      <c r="ZN54" s="91"/>
      <c r="ZO54" s="91"/>
      <c r="ZP54" s="91"/>
      <c r="ZQ54" s="91"/>
      <c r="ZR54" s="91"/>
      <c r="ZS54" s="91"/>
      <c r="ZT54" s="91"/>
      <c r="ZU54" s="91"/>
      <c r="ZV54" s="91"/>
      <c r="ZW54" s="91"/>
      <c r="ZX54" s="91"/>
      <c r="ZY54" s="91"/>
      <c r="ZZ54" s="91"/>
      <c r="AAA54" s="91"/>
      <c r="AAB54" s="91"/>
      <c r="AAC54" s="91"/>
      <c r="AAD54" s="91"/>
      <c r="AAE54" s="91"/>
      <c r="AAF54" s="91"/>
      <c r="AAG54" s="91"/>
      <c r="AAH54" s="91"/>
      <c r="AAI54" s="91"/>
      <c r="AAJ54" s="91"/>
      <c r="AAK54" s="91"/>
      <c r="AAL54" s="91"/>
      <c r="AAM54" s="91"/>
      <c r="AAN54" s="91"/>
      <c r="AAO54" s="91"/>
      <c r="AAP54" s="91"/>
      <c r="AAQ54" s="91"/>
      <c r="AAR54" s="91"/>
      <c r="AAS54" s="91"/>
      <c r="AAT54" s="91"/>
      <c r="AAU54" s="91"/>
      <c r="AAV54" s="91"/>
      <c r="AAW54" s="91"/>
      <c r="AAX54" s="91"/>
      <c r="AAY54" s="91"/>
      <c r="AAZ54" s="91"/>
      <c r="ABA54" s="91"/>
      <c r="ABB54" s="91"/>
      <c r="ABC54" s="91"/>
      <c r="ABD54" s="91"/>
      <c r="ABE54" s="91"/>
      <c r="ABF54" s="91"/>
      <c r="ABG54" s="91"/>
      <c r="ABH54" s="91"/>
      <c r="ABI54" s="91"/>
      <c r="ABJ54" s="91"/>
      <c r="ABK54" s="91"/>
      <c r="ABL54" s="91"/>
      <c r="ABM54" s="91"/>
      <c r="ABN54" s="91"/>
      <c r="ABO54" s="91"/>
      <c r="ABP54" s="91"/>
      <c r="ABQ54" s="91"/>
      <c r="ABR54" s="91"/>
      <c r="ABS54" s="91"/>
      <c r="ABT54" s="91"/>
      <c r="ABU54" s="91"/>
      <c r="ABV54" s="91"/>
      <c r="ABW54" s="91"/>
      <c r="ABX54" s="91"/>
      <c r="ABY54" s="91"/>
      <c r="ABZ54" s="91"/>
      <c r="ACA54" s="91"/>
      <c r="ACB54" s="91"/>
      <c r="ACC54" s="91"/>
      <c r="ACD54" s="91"/>
      <c r="ACE54" s="91"/>
      <c r="ACF54" s="91"/>
      <c r="ACG54" s="91"/>
      <c r="ACH54" s="91"/>
      <c r="ACI54" s="91"/>
      <c r="ACJ54" s="91"/>
      <c r="ACK54" s="91"/>
      <c r="ACL54" s="91"/>
      <c r="ACM54" s="91"/>
      <c r="ACN54" s="91"/>
      <c r="ACO54" s="91"/>
      <c r="ACP54" s="91"/>
      <c r="ACQ54" s="91"/>
      <c r="ACR54" s="91"/>
      <c r="ACS54" s="91"/>
      <c r="ACT54" s="91"/>
      <c r="ACU54" s="91"/>
      <c r="ACV54" s="91"/>
      <c r="ACW54" s="91"/>
      <c r="ACX54" s="91"/>
      <c r="ACY54" s="91"/>
      <c r="ACZ54" s="91"/>
      <c r="ADA54" s="91"/>
      <c r="ADB54" s="91"/>
      <c r="ADC54" s="91"/>
      <c r="ADD54" s="91"/>
      <c r="ADE54" s="91"/>
      <c r="ADF54" s="91"/>
      <c r="ADG54" s="91"/>
      <c r="ADH54" s="91"/>
      <c r="ADI54" s="91"/>
      <c r="ADJ54" s="91"/>
      <c r="ADK54" s="91"/>
      <c r="ADL54" s="91"/>
      <c r="ADM54" s="91"/>
      <c r="ADN54" s="91"/>
    </row>
    <row r="55" spans="1:794" s="91" customFormat="1" x14ac:dyDescent="0.25">
      <c r="A55" s="109">
        <v>41439001</v>
      </c>
      <c r="B55" s="109" t="s">
        <v>50</v>
      </c>
      <c r="C55" s="111">
        <v>43901</v>
      </c>
      <c r="D55" s="113">
        <v>12000</v>
      </c>
      <c r="E55" s="114">
        <f>($D55/12)</f>
        <v>1000</v>
      </c>
      <c r="F55" s="114">
        <f t="shared" ref="F55:P55" si="25">($D55/12)</f>
        <v>1000</v>
      </c>
      <c r="G55" s="114">
        <f t="shared" si="25"/>
        <v>1000</v>
      </c>
      <c r="H55" s="114">
        <f t="shared" si="25"/>
        <v>1000</v>
      </c>
      <c r="I55" s="114">
        <f t="shared" si="25"/>
        <v>1000</v>
      </c>
      <c r="J55" s="114">
        <f t="shared" si="25"/>
        <v>1000</v>
      </c>
      <c r="K55" s="114">
        <f t="shared" si="25"/>
        <v>1000</v>
      </c>
      <c r="L55" s="114">
        <f t="shared" si="25"/>
        <v>1000</v>
      </c>
      <c r="M55" s="114">
        <f t="shared" si="25"/>
        <v>1000</v>
      </c>
      <c r="N55" s="114">
        <f t="shared" si="25"/>
        <v>1000</v>
      </c>
      <c r="O55" s="114">
        <f t="shared" si="25"/>
        <v>1000</v>
      </c>
      <c r="P55" s="114">
        <f t="shared" si="25"/>
        <v>1000</v>
      </c>
    </row>
    <row r="56" spans="1:794" x14ac:dyDescent="0.25">
      <c r="A56" s="17">
        <v>41440000</v>
      </c>
      <c r="B56" s="17" t="s">
        <v>51</v>
      </c>
      <c r="C56" s="18">
        <v>4400</v>
      </c>
      <c r="D56" s="78">
        <f>D57</f>
        <v>0</v>
      </c>
      <c r="E56" s="3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794" x14ac:dyDescent="0.25">
      <c r="A57" s="53">
        <v>41441000</v>
      </c>
      <c r="B57" s="53" t="s">
        <v>52</v>
      </c>
      <c r="C57" s="54">
        <v>441</v>
      </c>
      <c r="D57" s="102"/>
      <c r="E57" s="103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</row>
    <row r="58" spans="1:794" s="50" customFormat="1" x14ac:dyDescent="0.25">
      <c r="A58" s="45">
        <v>41500000</v>
      </c>
      <c r="B58" s="46" t="s">
        <v>53</v>
      </c>
      <c r="C58" s="47">
        <v>5000</v>
      </c>
      <c r="D58" s="76">
        <f>D59+D62+D64</f>
        <v>62647.5</v>
      </c>
      <c r="E58" s="92">
        <f>E59+E62+E64</f>
        <v>5220.625</v>
      </c>
      <c r="F58" s="92">
        <f t="shared" ref="F58:P58" si="26">F59+F62+F64</f>
        <v>5220.625</v>
      </c>
      <c r="G58" s="92">
        <f t="shared" si="26"/>
        <v>5220.625</v>
      </c>
      <c r="H58" s="92">
        <f t="shared" si="26"/>
        <v>5220.625</v>
      </c>
      <c r="I58" s="92">
        <f t="shared" si="26"/>
        <v>5220.625</v>
      </c>
      <c r="J58" s="92">
        <f t="shared" si="26"/>
        <v>5220.625</v>
      </c>
      <c r="K58" s="92">
        <f t="shared" si="26"/>
        <v>5220.625</v>
      </c>
      <c r="L58" s="92">
        <f t="shared" si="26"/>
        <v>5220.625</v>
      </c>
      <c r="M58" s="92">
        <f t="shared" si="26"/>
        <v>5220.625</v>
      </c>
      <c r="N58" s="92">
        <f t="shared" si="26"/>
        <v>5220.625</v>
      </c>
      <c r="O58" s="92">
        <f t="shared" si="26"/>
        <v>5220.625</v>
      </c>
      <c r="P58" s="92">
        <f t="shared" si="26"/>
        <v>5220.625</v>
      </c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91"/>
      <c r="JS58" s="91"/>
      <c r="JT58" s="91"/>
      <c r="JU58" s="91"/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91"/>
      <c r="NF58" s="91"/>
      <c r="NG58" s="91"/>
      <c r="NH58" s="91"/>
      <c r="NI58" s="91"/>
      <c r="NJ58" s="91"/>
      <c r="NK58" s="91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91"/>
      <c r="NW58" s="91"/>
      <c r="NX58" s="91"/>
      <c r="NY58" s="91"/>
      <c r="NZ58" s="91"/>
      <c r="OA58" s="91"/>
      <c r="OB58" s="91"/>
      <c r="OC58" s="91"/>
      <c r="OD58" s="91"/>
      <c r="OE58" s="91"/>
      <c r="OF58" s="91"/>
      <c r="OG58" s="91"/>
      <c r="OH58" s="91"/>
      <c r="OI58" s="91"/>
      <c r="OJ58" s="91"/>
      <c r="OK58" s="91"/>
      <c r="OL58" s="91"/>
      <c r="OM58" s="91"/>
      <c r="ON58" s="91"/>
      <c r="OO58" s="91"/>
      <c r="OP58" s="91"/>
      <c r="OQ58" s="91"/>
      <c r="OR58" s="91"/>
      <c r="OS58" s="91"/>
      <c r="OT58" s="91"/>
      <c r="OU58" s="91"/>
      <c r="OV58" s="91"/>
      <c r="OW58" s="91"/>
      <c r="OX58" s="91"/>
      <c r="OY58" s="91"/>
      <c r="OZ58" s="91"/>
      <c r="PA58" s="91"/>
      <c r="PB58" s="91"/>
      <c r="PC58" s="91"/>
      <c r="PD58" s="91"/>
      <c r="PE58" s="91"/>
      <c r="PF58" s="91"/>
      <c r="PG58" s="91"/>
      <c r="PH58" s="91"/>
      <c r="PI58" s="91"/>
      <c r="PJ58" s="91"/>
      <c r="PK58" s="91"/>
      <c r="PL58" s="91"/>
      <c r="PM58" s="91"/>
      <c r="PN58" s="91"/>
      <c r="PO58" s="91"/>
      <c r="PP58" s="91"/>
      <c r="PQ58" s="91"/>
      <c r="PR58" s="91"/>
      <c r="PS58" s="91"/>
      <c r="PT58" s="91"/>
      <c r="PU58" s="91"/>
      <c r="PV58" s="91"/>
      <c r="PW58" s="91"/>
      <c r="PX58" s="91"/>
      <c r="PY58" s="91"/>
      <c r="PZ58" s="91"/>
      <c r="QA58" s="91"/>
      <c r="QB58" s="91"/>
      <c r="QC58" s="91"/>
      <c r="QD58" s="91"/>
      <c r="QE58" s="91"/>
      <c r="QF58" s="91"/>
      <c r="QG58" s="91"/>
      <c r="QH58" s="91"/>
      <c r="QI58" s="91"/>
      <c r="QJ58" s="91"/>
      <c r="QK58" s="91"/>
      <c r="QL58" s="91"/>
      <c r="QM58" s="91"/>
      <c r="QN58" s="91"/>
      <c r="QO58" s="91"/>
      <c r="QP58" s="91"/>
      <c r="QQ58" s="91"/>
      <c r="QR58" s="91"/>
      <c r="QS58" s="91"/>
      <c r="QT58" s="91"/>
      <c r="QU58" s="91"/>
      <c r="QV58" s="91"/>
      <c r="QW58" s="91"/>
      <c r="QX58" s="91"/>
      <c r="QY58" s="91"/>
      <c r="QZ58" s="91"/>
      <c r="RA58" s="91"/>
      <c r="RB58" s="91"/>
      <c r="RC58" s="91"/>
      <c r="RD58" s="91"/>
      <c r="RE58" s="91"/>
      <c r="RF58" s="91"/>
      <c r="RG58" s="91"/>
      <c r="RH58" s="91"/>
      <c r="RI58" s="91"/>
      <c r="RJ58" s="91"/>
      <c r="RK58" s="91"/>
      <c r="RL58" s="91"/>
      <c r="RM58" s="91"/>
      <c r="RN58" s="91"/>
      <c r="RO58" s="91"/>
      <c r="RP58" s="91"/>
      <c r="RQ58" s="91"/>
      <c r="RR58" s="91"/>
      <c r="RS58" s="91"/>
      <c r="RT58" s="91"/>
      <c r="RU58" s="91"/>
      <c r="RV58" s="91"/>
      <c r="RW58" s="91"/>
      <c r="RX58" s="91"/>
      <c r="RY58" s="91"/>
      <c r="RZ58" s="91"/>
      <c r="SA58" s="91"/>
      <c r="SB58" s="91"/>
      <c r="SC58" s="91"/>
      <c r="SD58" s="91"/>
      <c r="SE58" s="91"/>
      <c r="SF58" s="91"/>
      <c r="SG58" s="91"/>
      <c r="SH58" s="91"/>
      <c r="SI58" s="91"/>
      <c r="SJ58" s="91"/>
      <c r="SK58" s="91"/>
      <c r="SL58" s="91"/>
      <c r="SM58" s="91"/>
      <c r="SN58" s="91"/>
      <c r="SO58" s="91"/>
      <c r="SP58" s="91"/>
      <c r="SQ58" s="91"/>
      <c r="SR58" s="91"/>
      <c r="SS58" s="91"/>
      <c r="ST58" s="91"/>
      <c r="SU58" s="91"/>
      <c r="SV58" s="91"/>
      <c r="SW58" s="91"/>
      <c r="SX58" s="91"/>
      <c r="SY58" s="91"/>
      <c r="SZ58" s="91"/>
      <c r="TA58" s="91"/>
      <c r="TB58" s="91"/>
      <c r="TC58" s="91"/>
      <c r="TD58" s="91"/>
      <c r="TE58" s="91"/>
      <c r="TF58" s="91"/>
      <c r="TG58" s="91"/>
      <c r="TH58" s="91"/>
      <c r="TI58" s="91"/>
      <c r="TJ58" s="91"/>
      <c r="TK58" s="91"/>
      <c r="TL58" s="91"/>
      <c r="TM58" s="91"/>
      <c r="TN58" s="91"/>
      <c r="TO58" s="91"/>
      <c r="TP58" s="91"/>
      <c r="TQ58" s="91"/>
      <c r="TR58" s="91"/>
      <c r="TS58" s="91"/>
      <c r="TT58" s="91"/>
      <c r="TU58" s="91"/>
      <c r="TV58" s="91"/>
      <c r="TW58" s="91"/>
      <c r="TX58" s="91"/>
      <c r="TY58" s="91"/>
      <c r="TZ58" s="91"/>
      <c r="UA58" s="91"/>
      <c r="UB58" s="91"/>
      <c r="UC58" s="91"/>
      <c r="UD58" s="91"/>
      <c r="UE58" s="91"/>
      <c r="UF58" s="91"/>
      <c r="UG58" s="91"/>
      <c r="UH58" s="91"/>
      <c r="UI58" s="91"/>
      <c r="UJ58" s="91"/>
      <c r="UK58" s="91"/>
      <c r="UL58" s="91"/>
      <c r="UM58" s="91"/>
      <c r="UN58" s="91"/>
      <c r="UO58" s="91"/>
      <c r="UP58" s="91"/>
      <c r="UQ58" s="91"/>
      <c r="UR58" s="91"/>
      <c r="US58" s="91"/>
      <c r="UT58" s="91"/>
      <c r="UU58" s="91"/>
      <c r="UV58" s="91"/>
      <c r="UW58" s="91"/>
      <c r="UX58" s="91"/>
      <c r="UY58" s="91"/>
      <c r="UZ58" s="91"/>
      <c r="VA58" s="91"/>
      <c r="VB58" s="91"/>
      <c r="VC58" s="91"/>
      <c r="VD58" s="91"/>
      <c r="VE58" s="91"/>
      <c r="VF58" s="91"/>
      <c r="VG58" s="91"/>
      <c r="VH58" s="91"/>
      <c r="VI58" s="91"/>
      <c r="VJ58" s="91"/>
      <c r="VK58" s="91"/>
      <c r="VL58" s="91"/>
      <c r="VM58" s="91"/>
      <c r="VN58" s="91"/>
      <c r="VO58" s="91"/>
      <c r="VP58" s="91"/>
      <c r="VQ58" s="91"/>
      <c r="VR58" s="91"/>
      <c r="VS58" s="91"/>
      <c r="VT58" s="91"/>
      <c r="VU58" s="91"/>
      <c r="VV58" s="91"/>
      <c r="VW58" s="91"/>
      <c r="VX58" s="91"/>
      <c r="VY58" s="91"/>
      <c r="VZ58" s="91"/>
      <c r="WA58" s="91"/>
      <c r="WB58" s="91"/>
      <c r="WC58" s="91"/>
      <c r="WD58" s="91"/>
      <c r="WE58" s="91"/>
      <c r="WF58" s="91"/>
      <c r="WG58" s="91"/>
      <c r="WH58" s="91"/>
      <c r="WI58" s="91"/>
      <c r="WJ58" s="91"/>
      <c r="WK58" s="91"/>
      <c r="WL58" s="91"/>
      <c r="WM58" s="91"/>
      <c r="WN58" s="91"/>
      <c r="WO58" s="91"/>
      <c r="WP58" s="91"/>
      <c r="WQ58" s="91"/>
      <c r="WR58" s="91"/>
      <c r="WS58" s="91"/>
      <c r="WT58" s="91"/>
      <c r="WU58" s="91"/>
      <c r="WV58" s="91"/>
      <c r="WW58" s="91"/>
      <c r="WX58" s="91"/>
      <c r="WY58" s="91"/>
      <c r="WZ58" s="91"/>
      <c r="XA58" s="91"/>
      <c r="XB58" s="91"/>
      <c r="XC58" s="91"/>
      <c r="XD58" s="91"/>
      <c r="XE58" s="91"/>
      <c r="XF58" s="91"/>
      <c r="XG58" s="91"/>
      <c r="XH58" s="91"/>
      <c r="XI58" s="91"/>
      <c r="XJ58" s="91"/>
      <c r="XK58" s="91"/>
      <c r="XL58" s="91"/>
      <c r="XM58" s="91"/>
      <c r="XN58" s="91"/>
      <c r="XO58" s="91"/>
      <c r="XP58" s="91"/>
      <c r="XQ58" s="91"/>
      <c r="XR58" s="91"/>
      <c r="XS58" s="91"/>
      <c r="XT58" s="91"/>
      <c r="XU58" s="91"/>
      <c r="XV58" s="91"/>
      <c r="XW58" s="91"/>
      <c r="XX58" s="91"/>
      <c r="XY58" s="91"/>
      <c r="XZ58" s="91"/>
      <c r="YA58" s="91"/>
      <c r="YB58" s="91"/>
      <c r="YC58" s="91"/>
      <c r="YD58" s="91"/>
      <c r="YE58" s="91"/>
      <c r="YF58" s="91"/>
      <c r="YG58" s="91"/>
      <c r="YH58" s="91"/>
      <c r="YI58" s="91"/>
      <c r="YJ58" s="91"/>
      <c r="YK58" s="91"/>
      <c r="YL58" s="91"/>
      <c r="YM58" s="91"/>
      <c r="YN58" s="91"/>
      <c r="YO58" s="91"/>
      <c r="YP58" s="91"/>
      <c r="YQ58" s="91"/>
      <c r="YR58" s="91"/>
      <c r="YS58" s="91"/>
      <c r="YT58" s="91"/>
      <c r="YU58" s="91"/>
      <c r="YV58" s="91"/>
      <c r="YW58" s="91"/>
      <c r="YX58" s="91"/>
      <c r="YY58" s="91"/>
      <c r="YZ58" s="91"/>
      <c r="ZA58" s="91"/>
      <c r="ZB58" s="91"/>
      <c r="ZC58" s="91"/>
      <c r="ZD58" s="91"/>
      <c r="ZE58" s="91"/>
      <c r="ZF58" s="91"/>
      <c r="ZG58" s="91"/>
      <c r="ZH58" s="91"/>
      <c r="ZI58" s="91"/>
      <c r="ZJ58" s="91"/>
      <c r="ZK58" s="91"/>
      <c r="ZL58" s="91"/>
      <c r="ZM58" s="91"/>
      <c r="ZN58" s="91"/>
      <c r="ZO58" s="91"/>
      <c r="ZP58" s="91"/>
      <c r="ZQ58" s="91"/>
      <c r="ZR58" s="91"/>
      <c r="ZS58" s="91"/>
      <c r="ZT58" s="91"/>
      <c r="ZU58" s="91"/>
      <c r="ZV58" s="91"/>
      <c r="ZW58" s="91"/>
      <c r="ZX58" s="91"/>
      <c r="ZY58" s="91"/>
      <c r="ZZ58" s="91"/>
      <c r="AAA58" s="91"/>
      <c r="AAB58" s="91"/>
      <c r="AAC58" s="91"/>
      <c r="AAD58" s="91"/>
      <c r="AAE58" s="91"/>
      <c r="AAF58" s="91"/>
      <c r="AAG58" s="91"/>
      <c r="AAH58" s="91"/>
      <c r="AAI58" s="91"/>
      <c r="AAJ58" s="91"/>
      <c r="AAK58" s="91"/>
      <c r="AAL58" s="91"/>
      <c r="AAM58" s="91"/>
      <c r="AAN58" s="91"/>
      <c r="AAO58" s="91"/>
      <c r="AAP58" s="91"/>
      <c r="AAQ58" s="91"/>
      <c r="AAR58" s="91"/>
      <c r="AAS58" s="91"/>
      <c r="AAT58" s="91"/>
      <c r="AAU58" s="91"/>
      <c r="AAV58" s="91"/>
      <c r="AAW58" s="91"/>
      <c r="AAX58" s="91"/>
      <c r="AAY58" s="91"/>
      <c r="AAZ58" s="91"/>
      <c r="ABA58" s="91"/>
      <c r="ABB58" s="91"/>
      <c r="ABC58" s="91"/>
      <c r="ABD58" s="91"/>
      <c r="ABE58" s="91"/>
      <c r="ABF58" s="91"/>
      <c r="ABG58" s="91"/>
      <c r="ABH58" s="91"/>
      <c r="ABI58" s="91"/>
      <c r="ABJ58" s="91"/>
      <c r="ABK58" s="91"/>
      <c r="ABL58" s="91"/>
      <c r="ABM58" s="91"/>
      <c r="ABN58" s="91"/>
      <c r="ABO58" s="91"/>
      <c r="ABP58" s="91"/>
      <c r="ABQ58" s="91"/>
      <c r="ABR58" s="91"/>
      <c r="ABS58" s="91"/>
      <c r="ABT58" s="91"/>
      <c r="ABU58" s="91"/>
      <c r="ABV58" s="91"/>
      <c r="ABW58" s="91"/>
      <c r="ABX58" s="91"/>
      <c r="ABY58" s="91"/>
      <c r="ABZ58" s="91"/>
      <c r="ACA58" s="91"/>
      <c r="ACB58" s="91"/>
      <c r="ACC58" s="91"/>
      <c r="ACD58" s="91"/>
      <c r="ACE58" s="91"/>
      <c r="ACF58" s="91"/>
      <c r="ACG58" s="91"/>
      <c r="ACH58" s="91"/>
      <c r="ACI58" s="91"/>
      <c r="ACJ58" s="91"/>
      <c r="ACK58" s="91"/>
      <c r="ACL58" s="91"/>
      <c r="ACM58" s="91"/>
      <c r="ACN58" s="91"/>
      <c r="ACO58" s="91"/>
      <c r="ACP58" s="91"/>
      <c r="ACQ58" s="91"/>
      <c r="ACR58" s="91"/>
      <c r="ACS58" s="91"/>
      <c r="ACT58" s="91"/>
      <c r="ACU58" s="91"/>
      <c r="ACV58" s="91"/>
      <c r="ACW58" s="91"/>
      <c r="ACX58" s="91"/>
      <c r="ACY58" s="91"/>
      <c r="ACZ58" s="91"/>
      <c r="ADA58" s="91"/>
      <c r="ADB58" s="91"/>
      <c r="ADC58" s="91"/>
      <c r="ADD58" s="91"/>
      <c r="ADE58" s="91"/>
      <c r="ADF58" s="91"/>
      <c r="ADG58" s="91"/>
      <c r="ADH58" s="91"/>
      <c r="ADI58" s="91"/>
      <c r="ADJ58" s="91"/>
      <c r="ADK58" s="91"/>
      <c r="ADL58" s="91"/>
      <c r="ADM58" s="91"/>
      <c r="ADN58" s="91"/>
    </row>
    <row r="59" spans="1:794" ht="26.25" x14ac:dyDescent="0.25">
      <c r="A59" s="17">
        <v>41510000</v>
      </c>
      <c r="B59" s="81" t="s">
        <v>54</v>
      </c>
      <c r="C59" s="18">
        <v>5100</v>
      </c>
      <c r="D59" s="78">
        <f>D60+D61</f>
        <v>0</v>
      </c>
      <c r="E59" s="32">
        <f>E60+E61</f>
        <v>0</v>
      </c>
      <c r="F59" s="32">
        <f t="shared" ref="F59:P59" si="27">F60+F61</f>
        <v>0</v>
      </c>
      <c r="G59" s="32">
        <f t="shared" si="27"/>
        <v>0</v>
      </c>
      <c r="H59" s="32">
        <f t="shared" si="27"/>
        <v>0</v>
      </c>
      <c r="I59" s="32">
        <f t="shared" si="27"/>
        <v>0</v>
      </c>
      <c r="J59" s="32">
        <f t="shared" si="27"/>
        <v>0</v>
      </c>
      <c r="K59" s="32">
        <f t="shared" si="27"/>
        <v>0</v>
      </c>
      <c r="L59" s="32">
        <f t="shared" si="27"/>
        <v>0</v>
      </c>
      <c r="M59" s="32">
        <f t="shared" si="27"/>
        <v>0</v>
      </c>
      <c r="N59" s="32">
        <f t="shared" si="27"/>
        <v>0</v>
      </c>
      <c r="O59" s="32">
        <f t="shared" si="27"/>
        <v>0</v>
      </c>
      <c r="P59" s="32">
        <f t="shared" si="27"/>
        <v>0</v>
      </c>
    </row>
    <row r="60" spans="1:794" x14ac:dyDescent="0.25">
      <c r="A60" s="53">
        <v>41511000</v>
      </c>
      <c r="B60" s="53" t="s">
        <v>55</v>
      </c>
      <c r="C60" s="54">
        <v>511</v>
      </c>
      <c r="D60" s="102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</row>
    <row r="61" spans="1:794" x14ac:dyDescent="0.25">
      <c r="A61" s="53">
        <v>41512000</v>
      </c>
      <c r="B61" s="53" t="s">
        <v>56</v>
      </c>
      <c r="C61" s="54">
        <v>512</v>
      </c>
      <c r="D61" s="102"/>
      <c r="E61" s="103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</row>
    <row r="62" spans="1:794" x14ac:dyDescent="0.25">
      <c r="A62" s="17">
        <v>41520000</v>
      </c>
      <c r="B62" s="17" t="s">
        <v>57</v>
      </c>
      <c r="C62" s="18">
        <v>5200</v>
      </c>
      <c r="D62" s="78">
        <f>D63</f>
        <v>0</v>
      </c>
      <c r="E62" s="115">
        <f>E63</f>
        <v>0</v>
      </c>
      <c r="F62" s="115">
        <f t="shared" ref="F62:P62" si="28">F63</f>
        <v>0</v>
      </c>
      <c r="G62" s="115">
        <f t="shared" si="28"/>
        <v>0</v>
      </c>
      <c r="H62" s="115">
        <f t="shared" si="28"/>
        <v>0</v>
      </c>
      <c r="I62" s="115">
        <f t="shared" si="28"/>
        <v>0</v>
      </c>
      <c r="J62" s="115">
        <f t="shared" si="28"/>
        <v>0</v>
      </c>
      <c r="K62" s="115">
        <f t="shared" si="28"/>
        <v>0</v>
      </c>
      <c r="L62" s="115">
        <f t="shared" si="28"/>
        <v>0</v>
      </c>
      <c r="M62" s="115">
        <f t="shared" si="28"/>
        <v>0</v>
      </c>
      <c r="N62" s="115">
        <f t="shared" si="28"/>
        <v>0</v>
      </c>
      <c r="O62" s="115">
        <f t="shared" si="28"/>
        <v>0</v>
      </c>
      <c r="P62" s="115">
        <f t="shared" si="28"/>
        <v>0</v>
      </c>
    </row>
    <row r="63" spans="1:794" x14ac:dyDescent="0.25">
      <c r="A63" s="53">
        <v>41521000</v>
      </c>
      <c r="B63" s="53" t="s">
        <v>58</v>
      </c>
      <c r="C63" s="54">
        <v>521</v>
      </c>
      <c r="D63" s="102"/>
      <c r="E63" s="103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</row>
    <row r="64" spans="1:794" x14ac:dyDescent="0.25">
      <c r="A64" s="17">
        <v>41590000</v>
      </c>
      <c r="B64" s="17" t="s">
        <v>59</v>
      </c>
      <c r="C64" s="18">
        <v>5900</v>
      </c>
      <c r="D64" s="87">
        <f>D65+D68</f>
        <v>62647.5</v>
      </c>
      <c r="E64" s="95">
        <f>E65+E68</f>
        <v>5220.625</v>
      </c>
      <c r="F64" s="95">
        <f t="shared" ref="F64:P64" si="29">F65+F68</f>
        <v>5220.625</v>
      </c>
      <c r="G64" s="95">
        <f t="shared" si="29"/>
        <v>5220.625</v>
      </c>
      <c r="H64" s="95">
        <f t="shared" si="29"/>
        <v>5220.625</v>
      </c>
      <c r="I64" s="95">
        <f t="shared" si="29"/>
        <v>5220.625</v>
      </c>
      <c r="J64" s="95">
        <f t="shared" si="29"/>
        <v>5220.625</v>
      </c>
      <c r="K64" s="95">
        <f t="shared" si="29"/>
        <v>5220.625</v>
      </c>
      <c r="L64" s="95">
        <f t="shared" si="29"/>
        <v>5220.625</v>
      </c>
      <c r="M64" s="95">
        <f t="shared" si="29"/>
        <v>5220.625</v>
      </c>
      <c r="N64" s="95">
        <f t="shared" si="29"/>
        <v>5220.625</v>
      </c>
      <c r="O64" s="95">
        <f t="shared" si="29"/>
        <v>5220.625</v>
      </c>
      <c r="P64" s="95">
        <f t="shared" si="29"/>
        <v>5220.625</v>
      </c>
    </row>
    <row r="65" spans="1:794" s="37" customFormat="1" x14ac:dyDescent="0.25">
      <c r="A65" s="53">
        <v>41591000</v>
      </c>
      <c r="B65" s="53" t="s">
        <v>59</v>
      </c>
      <c r="C65" s="54">
        <v>591</v>
      </c>
      <c r="D65" s="117">
        <f>SUM(D66:D67)</f>
        <v>62647.5</v>
      </c>
      <c r="E65" s="101">
        <f>SUM(E66:E67)</f>
        <v>5220.625</v>
      </c>
      <c r="F65" s="101">
        <f t="shared" ref="F65:P65" si="30">SUM(F66:F67)</f>
        <v>5220.625</v>
      </c>
      <c r="G65" s="101">
        <f t="shared" si="30"/>
        <v>5220.625</v>
      </c>
      <c r="H65" s="101">
        <f t="shared" si="30"/>
        <v>5220.625</v>
      </c>
      <c r="I65" s="101">
        <f t="shared" si="30"/>
        <v>5220.625</v>
      </c>
      <c r="J65" s="101">
        <f t="shared" si="30"/>
        <v>5220.625</v>
      </c>
      <c r="K65" s="101">
        <f t="shared" si="30"/>
        <v>5220.625</v>
      </c>
      <c r="L65" s="101">
        <f>SUM(L66:L67)</f>
        <v>5220.625</v>
      </c>
      <c r="M65" s="101">
        <f t="shared" si="30"/>
        <v>5220.625</v>
      </c>
      <c r="N65" s="101">
        <f t="shared" si="30"/>
        <v>5220.625</v>
      </c>
      <c r="O65" s="101">
        <f t="shared" si="30"/>
        <v>5220.625</v>
      </c>
      <c r="P65" s="101">
        <f t="shared" si="30"/>
        <v>5220.625</v>
      </c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  <c r="IU65" s="91"/>
      <c r="IV65" s="91"/>
      <c r="IW65" s="91"/>
      <c r="IX65" s="91"/>
      <c r="IY65" s="91"/>
      <c r="IZ65" s="91"/>
      <c r="JA65" s="91"/>
      <c r="JB65" s="91"/>
      <c r="JC65" s="91"/>
      <c r="JD65" s="91"/>
      <c r="JE65" s="91"/>
      <c r="JF65" s="91"/>
      <c r="JG65" s="91"/>
      <c r="JH65" s="91"/>
      <c r="JI65" s="91"/>
      <c r="JJ65" s="91"/>
      <c r="JK65" s="91"/>
      <c r="JL65" s="91"/>
      <c r="JM65" s="91"/>
      <c r="JN65" s="91"/>
      <c r="JO65" s="91"/>
      <c r="JP65" s="91"/>
      <c r="JQ65" s="91"/>
      <c r="JR65" s="91"/>
      <c r="JS65" s="91"/>
      <c r="JT65" s="91"/>
      <c r="JU65" s="91"/>
      <c r="JV65" s="91"/>
      <c r="JW65" s="91"/>
      <c r="JX65" s="91"/>
      <c r="JY65" s="91"/>
      <c r="JZ65" s="91"/>
      <c r="KA65" s="91"/>
      <c r="KB65" s="91"/>
      <c r="KC65" s="91"/>
      <c r="KD65" s="91"/>
      <c r="KE65" s="91"/>
      <c r="KF65" s="91"/>
      <c r="KG65" s="91"/>
      <c r="KH65" s="91"/>
      <c r="KI65" s="91"/>
      <c r="KJ65" s="91"/>
      <c r="KK65" s="91"/>
      <c r="KL65" s="91"/>
      <c r="KM65" s="91"/>
      <c r="KN65" s="91"/>
      <c r="KO65" s="91"/>
      <c r="KP65" s="91"/>
      <c r="KQ65" s="91"/>
      <c r="KR65" s="91"/>
      <c r="KS65" s="91"/>
      <c r="KT65" s="91"/>
      <c r="KU65" s="91"/>
      <c r="KV65" s="91"/>
      <c r="KW65" s="91"/>
      <c r="KX65" s="91"/>
      <c r="KY65" s="91"/>
      <c r="KZ65" s="91"/>
      <c r="LA65" s="91"/>
      <c r="LB65" s="91"/>
      <c r="LC65" s="91"/>
      <c r="LD65" s="91"/>
      <c r="LE65" s="91"/>
      <c r="LF65" s="91"/>
      <c r="LG65" s="91"/>
      <c r="LH65" s="91"/>
      <c r="LI65" s="91"/>
      <c r="LJ65" s="91"/>
      <c r="LK65" s="91"/>
      <c r="LL65" s="91"/>
      <c r="LM65" s="91"/>
      <c r="LN65" s="91"/>
      <c r="LO65" s="91"/>
      <c r="LP65" s="91"/>
      <c r="LQ65" s="91"/>
      <c r="LR65" s="91"/>
      <c r="LS65" s="91"/>
      <c r="LT65" s="91"/>
      <c r="LU65" s="91"/>
      <c r="LV65" s="91"/>
      <c r="LW65" s="91"/>
      <c r="LX65" s="91"/>
      <c r="LY65" s="91"/>
      <c r="LZ65" s="91"/>
      <c r="MA65" s="91"/>
      <c r="MB65" s="91"/>
      <c r="MC65" s="91"/>
      <c r="MD65" s="91"/>
      <c r="ME65" s="91"/>
      <c r="MF65" s="91"/>
      <c r="MG65" s="91"/>
      <c r="MH65" s="91"/>
      <c r="MI65" s="91"/>
      <c r="MJ65" s="91"/>
      <c r="MK65" s="91"/>
      <c r="ML65" s="91"/>
      <c r="MM65" s="91"/>
      <c r="MN65" s="91"/>
      <c r="MO65" s="91"/>
      <c r="MP65" s="91"/>
      <c r="MQ65" s="91"/>
      <c r="MR65" s="91"/>
      <c r="MS65" s="91"/>
      <c r="MT65" s="91"/>
      <c r="MU65" s="91"/>
      <c r="MV65" s="91"/>
      <c r="MW65" s="91"/>
      <c r="MX65" s="91"/>
      <c r="MY65" s="91"/>
      <c r="MZ65" s="91"/>
      <c r="NA65" s="91"/>
      <c r="NB65" s="91"/>
      <c r="NC65" s="91"/>
      <c r="ND65" s="91"/>
      <c r="NE65" s="91"/>
      <c r="NF65" s="91"/>
      <c r="NG65" s="91"/>
      <c r="NH65" s="91"/>
      <c r="NI65" s="91"/>
      <c r="NJ65" s="91"/>
      <c r="NK65" s="91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91"/>
      <c r="NW65" s="91"/>
      <c r="NX65" s="91"/>
      <c r="NY65" s="91"/>
      <c r="NZ65" s="91"/>
      <c r="OA65" s="91"/>
      <c r="OB65" s="91"/>
      <c r="OC65" s="91"/>
      <c r="OD65" s="91"/>
      <c r="OE65" s="91"/>
      <c r="OF65" s="91"/>
      <c r="OG65" s="91"/>
      <c r="OH65" s="91"/>
      <c r="OI65" s="91"/>
      <c r="OJ65" s="91"/>
      <c r="OK65" s="91"/>
      <c r="OL65" s="91"/>
      <c r="OM65" s="91"/>
      <c r="ON65" s="91"/>
      <c r="OO65" s="91"/>
      <c r="OP65" s="91"/>
      <c r="OQ65" s="91"/>
      <c r="OR65" s="91"/>
      <c r="OS65" s="91"/>
      <c r="OT65" s="91"/>
      <c r="OU65" s="91"/>
      <c r="OV65" s="91"/>
      <c r="OW65" s="91"/>
      <c r="OX65" s="91"/>
      <c r="OY65" s="91"/>
      <c r="OZ65" s="91"/>
      <c r="PA65" s="91"/>
      <c r="PB65" s="91"/>
      <c r="PC65" s="91"/>
      <c r="PD65" s="91"/>
      <c r="PE65" s="91"/>
      <c r="PF65" s="91"/>
      <c r="PG65" s="91"/>
      <c r="PH65" s="91"/>
      <c r="PI65" s="91"/>
      <c r="PJ65" s="91"/>
      <c r="PK65" s="91"/>
      <c r="PL65" s="91"/>
      <c r="PM65" s="91"/>
      <c r="PN65" s="91"/>
      <c r="PO65" s="91"/>
      <c r="PP65" s="91"/>
      <c r="PQ65" s="91"/>
      <c r="PR65" s="91"/>
      <c r="PS65" s="91"/>
      <c r="PT65" s="91"/>
      <c r="PU65" s="91"/>
      <c r="PV65" s="91"/>
      <c r="PW65" s="91"/>
      <c r="PX65" s="91"/>
      <c r="PY65" s="91"/>
      <c r="PZ65" s="91"/>
      <c r="QA65" s="91"/>
      <c r="QB65" s="91"/>
      <c r="QC65" s="91"/>
      <c r="QD65" s="91"/>
      <c r="QE65" s="91"/>
      <c r="QF65" s="91"/>
      <c r="QG65" s="91"/>
      <c r="QH65" s="91"/>
      <c r="QI65" s="91"/>
      <c r="QJ65" s="91"/>
      <c r="QK65" s="91"/>
      <c r="QL65" s="91"/>
      <c r="QM65" s="91"/>
      <c r="QN65" s="91"/>
      <c r="QO65" s="91"/>
      <c r="QP65" s="91"/>
      <c r="QQ65" s="91"/>
      <c r="QR65" s="91"/>
      <c r="QS65" s="91"/>
      <c r="QT65" s="91"/>
      <c r="QU65" s="91"/>
      <c r="QV65" s="91"/>
      <c r="QW65" s="91"/>
      <c r="QX65" s="91"/>
      <c r="QY65" s="91"/>
      <c r="QZ65" s="91"/>
      <c r="RA65" s="91"/>
      <c r="RB65" s="91"/>
      <c r="RC65" s="91"/>
      <c r="RD65" s="91"/>
      <c r="RE65" s="91"/>
      <c r="RF65" s="91"/>
      <c r="RG65" s="91"/>
      <c r="RH65" s="91"/>
      <c r="RI65" s="91"/>
      <c r="RJ65" s="91"/>
      <c r="RK65" s="91"/>
      <c r="RL65" s="91"/>
      <c r="RM65" s="91"/>
      <c r="RN65" s="91"/>
      <c r="RO65" s="91"/>
      <c r="RP65" s="91"/>
      <c r="RQ65" s="91"/>
      <c r="RR65" s="91"/>
      <c r="RS65" s="91"/>
      <c r="RT65" s="91"/>
      <c r="RU65" s="91"/>
      <c r="RV65" s="91"/>
      <c r="RW65" s="91"/>
      <c r="RX65" s="91"/>
      <c r="RY65" s="91"/>
      <c r="RZ65" s="91"/>
      <c r="SA65" s="91"/>
      <c r="SB65" s="91"/>
      <c r="SC65" s="91"/>
      <c r="SD65" s="91"/>
      <c r="SE65" s="91"/>
      <c r="SF65" s="91"/>
      <c r="SG65" s="91"/>
      <c r="SH65" s="91"/>
      <c r="SI65" s="91"/>
      <c r="SJ65" s="91"/>
      <c r="SK65" s="91"/>
      <c r="SL65" s="91"/>
      <c r="SM65" s="91"/>
      <c r="SN65" s="91"/>
      <c r="SO65" s="91"/>
      <c r="SP65" s="91"/>
      <c r="SQ65" s="91"/>
      <c r="SR65" s="91"/>
      <c r="SS65" s="91"/>
      <c r="ST65" s="91"/>
      <c r="SU65" s="91"/>
      <c r="SV65" s="91"/>
      <c r="SW65" s="91"/>
      <c r="SX65" s="91"/>
      <c r="SY65" s="91"/>
      <c r="SZ65" s="91"/>
      <c r="TA65" s="91"/>
      <c r="TB65" s="91"/>
      <c r="TC65" s="91"/>
      <c r="TD65" s="91"/>
      <c r="TE65" s="91"/>
      <c r="TF65" s="91"/>
      <c r="TG65" s="91"/>
      <c r="TH65" s="91"/>
      <c r="TI65" s="91"/>
      <c r="TJ65" s="91"/>
      <c r="TK65" s="91"/>
      <c r="TL65" s="91"/>
      <c r="TM65" s="91"/>
      <c r="TN65" s="91"/>
      <c r="TO65" s="91"/>
      <c r="TP65" s="91"/>
      <c r="TQ65" s="91"/>
      <c r="TR65" s="91"/>
      <c r="TS65" s="91"/>
      <c r="TT65" s="91"/>
      <c r="TU65" s="91"/>
      <c r="TV65" s="91"/>
      <c r="TW65" s="91"/>
      <c r="TX65" s="91"/>
      <c r="TY65" s="91"/>
      <c r="TZ65" s="91"/>
      <c r="UA65" s="91"/>
      <c r="UB65" s="91"/>
      <c r="UC65" s="91"/>
      <c r="UD65" s="91"/>
      <c r="UE65" s="91"/>
      <c r="UF65" s="91"/>
      <c r="UG65" s="91"/>
      <c r="UH65" s="91"/>
      <c r="UI65" s="91"/>
      <c r="UJ65" s="91"/>
      <c r="UK65" s="91"/>
      <c r="UL65" s="91"/>
      <c r="UM65" s="91"/>
      <c r="UN65" s="91"/>
      <c r="UO65" s="91"/>
      <c r="UP65" s="91"/>
      <c r="UQ65" s="91"/>
      <c r="UR65" s="91"/>
      <c r="US65" s="91"/>
      <c r="UT65" s="91"/>
      <c r="UU65" s="91"/>
      <c r="UV65" s="91"/>
      <c r="UW65" s="91"/>
      <c r="UX65" s="91"/>
      <c r="UY65" s="91"/>
      <c r="UZ65" s="91"/>
      <c r="VA65" s="91"/>
      <c r="VB65" s="91"/>
      <c r="VC65" s="91"/>
      <c r="VD65" s="91"/>
      <c r="VE65" s="91"/>
      <c r="VF65" s="91"/>
      <c r="VG65" s="91"/>
      <c r="VH65" s="91"/>
      <c r="VI65" s="91"/>
      <c r="VJ65" s="91"/>
      <c r="VK65" s="91"/>
      <c r="VL65" s="91"/>
      <c r="VM65" s="91"/>
      <c r="VN65" s="91"/>
      <c r="VO65" s="91"/>
      <c r="VP65" s="91"/>
      <c r="VQ65" s="91"/>
      <c r="VR65" s="91"/>
      <c r="VS65" s="91"/>
      <c r="VT65" s="91"/>
      <c r="VU65" s="91"/>
      <c r="VV65" s="91"/>
      <c r="VW65" s="91"/>
      <c r="VX65" s="91"/>
      <c r="VY65" s="91"/>
      <c r="VZ65" s="91"/>
      <c r="WA65" s="91"/>
      <c r="WB65" s="91"/>
      <c r="WC65" s="91"/>
      <c r="WD65" s="91"/>
      <c r="WE65" s="91"/>
      <c r="WF65" s="91"/>
      <c r="WG65" s="91"/>
      <c r="WH65" s="91"/>
      <c r="WI65" s="91"/>
      <c r="WJ65" s="91"/>
      <c r="WK65" s="91"/>
      <c r="WL65" s="91"/>
      <c r="WM65" s="91"/>
      <c r="WN65" s="91"/>
      <c r="WO65" s="91"/>
      <c r="WP65" s="91"/>
      <c r="WQ65" s="91"/>
      <c r="WR65" s="91"/>
      <c r="WS65" s="91"/>
      <c r="WT65" s="91"/>
      <c r="WU65" s="91"/>
      <c r="WV65" s="91"/>
      <c r="WW65" s="91"/>
      <c r="WX65" s="91"/>
      <c r="WY65" s="91"/>
      <c r="WZ65" s="91"/>
      <c r="XA65" s="91"/>
      <c r="XB65" s="91"/>
      <c r="XC65" s="91"/>
      <c r="XD65" s="91"/>
      <c r="XE65" s="91"/>
      <c r="XF65" s="91"/>
      <c r="XG65" s="91"/>
      <c r="XH65" s="91"/>
      <c r="XI65" s="91"/>
      <c r="XJ65" s="91"/>
      <c r="XK65" s="91"/>
      <c r="XL65" s="91"/>
      <c r="XM65" s="91"/>
      <c r="XN65" s="91"/>
      <c r="XO65" s="91"/>
      <c r="XP65" s="91"/>
      <c r="XQ65" s="91"/>
      <c r="XR65" s="91"/>
      <c r="XS65" s="91"/>
      <c r="XT65" s="91"/>
      <c r="XU65" s="91"/>
      <c r="XV65" s="91"/>
      <c r="XW65" s="91"/>
      <c r="XX65" s="91"/>
      <c r="XY65" s="91"/>
      <c r="XZ65" s="91"/>
      <c r="YA65" s="91"/>
      <c r="YB65" s="91"/>
      <c r="YC65" s="91"/>
      <c r="YD65" s="91"/>
      <c r="YE65" s="91"/>
      <c r="YF65" s="91"/>
      <c r="YG65" s="91"/>
      <c r="YH65" s="91"/>
      <c r="YI65" s="91"/>
      <c r="YJ65" s="91"/>
      <c r="YK65" s="91"/>
      <c r="YL65" s="91"/>
      <c r="YM65" s="91"/>
      <c r="YN65" s="91"/>
      <c r="YO65" s="91"/>
      <c r="YP65" s="91"/>
      <c r="YQ65" s="91"/>
      <c r="YR65" s="91"/>
      <c r="YS65" s="91"/>
      <c r="YT65" s="91"/>
      <c r="YU65" s="91"/>
      <c r="YV65" s="91"/>
      <c r="YW65" s="91"/>
      <c r="YX65" s="91"/>
      <c r="YY65" s="91"/>
      <c r="YZ65" s="91"/>
      <c r="ZA65" s="91"/>
      <c r="ZB65" s="91"/>
      <c r="ZC65" s="91"/>
      <c r="ZD65" s="91"/>
      <c r="ZE65" s="91"/>
      <c r="ZF65" s="91"/>
      <c r="ZG65" s="91"/>
      <c r="ZH65" s="91"/>
      <c r="ZI65" s="91"/>
      <c r="ZJ65" s="91"/>
      <c r="ZK65" s="91"/>
      <c r="ZL65" s="91"/>
      <c r="ZM65" s="91"/>
      <c r="ZN65" s="91"/>
      <c r="ZO65" s="91"/>
      <c r="ZP65" s="91"/>
      <c r="ZQ65" s="91"/>
      <c r="ZR65" s="91"/>
      <c r="ZS65" s="91"/>
      <c r="ZT65" s="91"/>
      <c r="ZU65" s="91"/>
      <c r="ZV65" s="91"/>
      <c r="ZW65" s="91"/>
      <c r="ZX65" s="91"/>
      <c r="ZY65" s="91"/>
      <c r="ZZ65" s="91"/>
      <c r="AAA65" s="91"/>
      <c r="AAB65" s="91"/>
      <c r="AAC65" s="91"/>
      <c r="AAD65" s="91"/>
      <c r="AAE65" s="91"/>
      <c r="AAF65" s="91"/>
      <c r="AAG65" s="91"/>
      <c r="AAH65" s="91"/>
      <c r="AAI65" s="91"/>
      <c r="AAJ65" s="91"/>
      <c r="AAK65" s="91"/>
      <c r="AAL65" s="91"/>
      <c r="AAM65" s="91"/>
      <c r="AAN65" s="91"/>
      <c r="AAO65" s="91"/>
      <c r="AAP65" s="91"/>
      <c r="AAQ65" s="91"/>
      <c r="AAR65" s="91"/>
      <c r="AAS65" s="91"/>
      <c r="AAT65" s="91"/>
      <c r="AAU65" s="91"/>
      <c r="AAV65" s="91"/>
      <c r="AAW65" s="91"/>
      <c r="AAX65" s="91"/>
      <c r="AAY65" s="91"/>
      <c r="AAZ65" s="91"/>
      <c r="ABA65" s="91"/>
      <c r="ABB65" s="91"/>
      <c r="ABC65" s="91"/>
      <c r="ABD65" s="91"/>
      <c r="ABE65" s="91"/>
      <c r="ABF65" s="91"/>
      <c r="ABG65" s="91"/>
      <c r="ABH65" s="91"/>
      <c r="ABI65" s="91"/>
      <c r="ABJ65" s="91"/>
      <c r="ABK65" s="91"/>
      <c r="ABL65" s="91"/>
      <c r="ABM65" s="91"/>
      <c r="ABN65" s="91"/>
      <c r="ABO65" s="91"/>
      <c r="ABP65" s="91"/>
      <c r="ABQ65" s="91"/>
      <c r="ABR65" s="91"/>
      <c r="ABS65" s="91"/>
      <c r="ABT65" s="91"/>
      <c r="ABU65" s="91"/>
      <c r="ABV65" s="91"/>
      <c r="ABW65" s="91"/>
      <c r="ABX65" s="91"/>
      <c r="ABY65" s="91"/>
      <c r="ABZ65" s="91"/>
      <c r="ACA65" s="91"/>
      <c r="ACB65" s="91"/>
      <c r="ACC65" s="91"/>
      <c r="ACD65" s="91"/>
      <c r="ACE65" s="91"/>
      <c r="ACF65" s="91"/>
      <c r="ACG65" s="91"/>
      <c r="ACH65" s="91"/>
      <c r="ACI65" s="91"/>
      <c r="ACJ65" s="91"/>
      <c r="ACK65" s="91"/>
      <c r="ACL65" s="91"/>
      <c r="ACM65" s="91"/>
      <c r="ACN65" s="91"/>
      <c r="ACO65" s="91"/>
      <c r="ACP65" s="91"/>
      <c r="ACQ65" s="91"/>
      <c r="ACR65" s="91"/>
      <c r="ACS65" s="91"/>
      <c r="ACT65" s="91"/>
      <c r="ACU65" s="91"/>
      <c r="ACV65" s="91"/>
      <c r="ACW65" s="91"/>
      <c r="ACX65" s="91"/>
      <c r="ACY65" s="91"/>
      <c r="ACZ65" s="91"/>
      <c r="ADA65" s="91"/>
      <c r="ADB65" s="91"/>
      <c r="ADC65" s="91"/>
      <c r="ADD65" s="91"/>
      <c r="ADE65" s="91"/>
      <c r="ADF65" s="91"/>
      <c r="ADG65" s="91"/>
      <c r="ADH65" s="91"/>
      <c r="ADI65" s="91"/>
      <c r="ADJ65" s="91"/>
      <c r="ADK65" s="91"/>
      <c r="ADL65" s="91"/>
      <c r="ADM65" s="91"/>
      <c r="ADN65" s="91"/>
    </row>
    <row r="66" spans="1:794" x14ac:dyDescent="0.25">
      <c r="A66" s="21">
        <v>41591001</v>
      </c>
      <c r="B66" s="21" t="s">
        <v>116</v>
      </c>
      <c r="C66" s="18">
        <v>59101</v>
      </c>
      <c r="D66" s="32">
        <v>19440</v>
      </c>
      <c r="E66" s="32">
        <f>($D66/12)</f>
        <v>1620</v>
      </c>
      <c r="F66" s="32">
        <f t="shared" ref="F66:P67" si="31">($D66/12)</f>
        <v>1620</v>
      </c>
      <c r="G66" s="32">
        <f t="shared" si="31"/>
        <v>1620</v>
      </c>
      <c r="H66" s="32">
        <f t="shared" si="31"/>
        <v>1620</v>
      </c>
      <c r="I66" s="32">
        <f t="shared" si="31"/>
        <v>1620</v>
      </c>
      <c r="J66" s="32">
        <f t="shared" si="31"/>
        <v>1620</v>
      </c>
      <c r="K66" s="32">
        <f t="shared" si="31"/>
        <v>1620</v>
      </c>
      <c r="L66" s="32">
        <f t="shared" si="31"/>
        <v>1620</v>
      </c>
      <c r="M66" s="32">
        <f t="shared" si="31"/>
        <v>1620</v>
      </c>
      <c r="N66" s="32">
        <f t="shared" si="31"/>
        <v>1620</v>
      </c>
      <c r="O66" s="32">
        <f t="shared" si="31"/>
        <v>1620</v>
      </c>
      <c r="P66" s="32">
        <f t="shared" si="31"/>
        <v>1620</v>
      </c>
    </row>
    <row r="67" spans="1:794" x14ac:dyDescent="0.25">
      <c r="A67" s="21">
        <v>41591002</v>
      </c>
      <c r="B67" s="21" t="s">
        <v>117</v>
      </c>
      <c r="C67" s="18">
        <v>59102</v>
      </c>
      <c r="D67" s="32">
        <v>43207.5</v>
      </c>
      <c r="E67" s="32">
        <f>($D67/12)</f>
        <v>3600.625</v>
      </c>
      <c r="F67" s="32">
        <f t="shared" si="31"/>
        <v>3600.625</v>
      </c>
      <c r="G67" s="32">
        <f t="shared" si="31"/>
        <v>3600.625</v>
      </c>
      <c r="H67" s="32">
        <f t="shared" si="31"/>
        <v>3600.625</v>
      </c>
      <c r="I67" s="32">
        <f t="shared" si="31"/>
        <v>3600.625</v>
      </c>
      <c r="J67" s="32">
        <f t="shared" si="31"/>
        <v>3600.625</v>
      </c>
      <c r="K67" s="32">
        <f t="shared" si="31"/>
        <v>3600.625</v>
      </c>
      <c r="L67" s="32">
        <f t="shared" si="31"/>
        <v>3600.625</v>
      </c>
      <c r="M67" s="32">
        <f t="shared" si="31"/>
        <v>3600.625</v>
      </c>
      <c r="N67" s="32">
        <f t="shared" si="31"/>
        <v>3600.625</v>
      </c>
      <c r="O67" s="32">
        <f t="shared" si="31"/>
        <v>3600.625</v>
      </c>
      <c r="P67" s="32">
        <f t="shared" si="31"/>
        <v>3600.625</v>
      </c>
    </row>
    <row r="68" spans="1:794" s="37" customFormat="1" x14ac:dyDescent="0.25">
      <c r="A68" s="53">
        <v>41592000</v>
      </c>
      <c r="B68" s="53" t="s">
        <v>118</v>
      </c>
      <c r="C68" s="54">
        <v>592</v>
      </c>
      <c r="D68" s="117">
        <v>0</v>
      </c>
      <c r="E68" s="101">
        <f>SUM(E69)</f>
        <v>0</v>
      </c>
      <c r="F68" s="101">
        <f t="shared" ref="F68:P68" si="32">SUM(F69)</f>
        <v>0</v>
      </c>
      <c r="G68" s="101">
        <f t="shared" si="32"/>
        <v>0</v>
      </c>
      <c r="H68" s="101">
        <f t="shared" si="32"/>
        <v>0</v>
      </c>
      <c r="I68" s="101">
        <f t="shared" si="32"/>
        <v>0</v>
      </c>
      <c r="J68" s="101">
        <f t="shared" si="32"/>
        <v>0</v>
      </c>
      <c r="K68" s="101">
        <f t="shared" si="32"/>
        <v>0</v>
      </c>
      <c r="L68" s="101">
        <f t="shared" si="32"/>
        <v>0</v>
      </c>
      <c r="M68" s="101">
        <f t="shared" si="32"/>
        <v>0</v>
      </c>
      <c r="N68" s="101">
        <f t="shared" si="32"/>
        <v>0</v>
      </c>
      <c r="O68" s="101">
        <f t="shared" si="32"/>
        <v>0</v>
      </c>
      <c r="P68" s="101">
        <f t="shared" si="32"/>
        <v>0</v>
      </c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  <c r="IV68" s="91"/>
      <c r="IW68" s="91"/>
      <c r="IX68" s="91"/>
      <c r="IY68" s="91"/>
      <c r="IZ68" s="91"/>
      <c r="JA68" s="91"/>
      <c r="JB68" s="91"/>
      <c r="JC68" s="91"/>
      <c r="JD68" s="91"/>
      <c r="JE68" s="91"/>
      <c r="JF68" s="91"/>
      <c r="JG68" s="91"/>
      <c r="JH68" s="91"/>
      <c r="JI68" s="91"/>
      <c r="JJ68" s="91"/>
      <c r="JK68" s="91"/>
      <c r="JL68" s="91"/>
      <c r="JM68" s="91"/>
      <c r="JN68" s="91"/>
      <c r="JO68" s="91"/>
      <c r="JP68" s="91"/>
      <c r="JQ68" s="91"/>
      <c r="JR68" s="91"/>
      <c r="JS68" s="91"/>
      <c r="JT68" s="91"/>
      <c r="JU68" s="91"/>
      <c r="JV68" s="91"/>
      <c r="JW68" s="91"/>
      <c r="JX68" s="91"/>
      <c r="JY68" s="91"/>
      <c r="JZ68" s="91"/>
      <c r="KA68" s="91"/>
      <c r="KB68" s="91"/>
      <c r="KC68" s="91"/>
      <c r="KD68" s="91"/>
      <c r="KE68" s="91"/>
      <c r="KF68" s="91"/>
      <c r="KG68" s="91"/>
      <c r="KH68" s="91"/>
      <c r="KI68" s="91"/>
      <c r="KJ68" s="91"/>
      <c r="KK68" s="91"/>
      <c r="KL68" s="91"/>
      <c r="KM68" s="91"/>
      <c r="KN68" s="91"/>
      <c r="KO68" s="91"/>
      <c r="KP68" s="91"/>
      <c r="KQ68" s="91"/>
      <c r="KR68" s="91"/>
      <c r="KS68" s="91"/>
      <c r="KT68" s="91"/>
      <c r="KU68" s="91"/>
      <c r="KV68" s="91"/>
      <c r="KW68" s="91"/>
      <c r="KX68" s="91"/>
      <c r="KY68" s="91"/>
      <c r="KZ68" s="91"/>
      <c r="LA68" s="91"/>
      <c r="LB68" s="91"/>
      <c r="LC68" s="91"/>
      <c r="LD68" s="91"/>
      <c r="LE68" s="91"/>
      <c r="LF68" s="91"/>
      <c r="LG68" s="91"/>
      <c r="LH68" s="91"/>
      <c r="LI68" s="91"/>
      <c r="LJ68" s="91"/>
      <c r="LK68" s="91"/>
      <c r="LL68" s="91"/>
      <c r="LM68" s="91"/>
      <c r="LN68" s="91"/>
      <c r="LO68" s="91"/>
      <c r="LP68" s="91"/>
      <c r="LQ68" s="91"/>
      <c r="LR68" s="91"/>
      <c r="LS68" s="91"/>
      <c r="LT68" s="91"/>
      <c r="LU68" s="91"/>
      <c r="LV68" s="91"/>
      <c r="LW68" s="91"/>
      <c r="LX68" s="91"/>
      <c r="LY68" s="91"/>
      <c r="LZ68" s="91"/>
      <c r="MA68" s="91"/>
      <c r="MB68" s="91"/>
      <c r="MC68" s="91"/>
      <c r="MD68" s="91"/>
      <c r="ME68" s="91"/>
      <c r="MF68" s="91"/>
      <c r="MG68" s="91"/>
      <c r="MH68" s="91"/>
      <c r="MI68" s="91"/>
      <c r="MJ68" s="91"/>
      <c r="MK68" s="91"/>
      <c r="ML68" s="91"/>
      <c r="MM68" s="91"/>
      <c r="MN68" s="91"/>
      <c r="MO68" s="91"/>
      <c r="MP68" s="91"/>
      <c r="MQ68" s="91"/>
      <c r="MR68" s="91"/>
      <c r="MS68" s="91"/>
      <c r="MT68" s="91"/>
      <c r="MU68" s="91"/>
      <c r="MV68" s="91"/>
      <c r="MW68" s="91"/>
      <c r="MX68" s="91"/>
      <c r="MY68" s="91"/>
      <c r="MZ68" s="91"/>
      <c r="NA68" s="91"/>
      <c r="NB68" s="91"/>
      <c r="NC68" s="91"/>
      <c r="ND68" s="91"/>
      <c r="NE68" s="91"/>
      <c r="NF68" s="91"/>
      <c r="NG68" s="91"/>
      <c r="NH68" s="91"/>
      <c r="NI68" s="91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1"/>
      <c r="NY68" s="91"/>
      <c r="NZ68" s="91"/>
      <c r="OA68" s="91"/>
      <c r="OB68" s="91"/>
      <c r="OC68" s="91"/>
      <c r="OD68" s="91"/>
      <c r="OE68" s="91"/>
      <c r="OF68" s="91"/>
      <c r="OG68" s="91"/>
      <c r="OH68" s="91"/>
      <c r="OI68" s="91"/>
      <c r="OJ68" s="91"/>
      <c r="OK68" s="91"/>
      <c r="OL68" s="91"/>
      <c r="OM68" s="91"/>
      <c r="ON68" s="91"/>
      <c r="OO68" s="91"/>
      <c r="OP68" s="91"/>
      <c r="OQ68" s="91"/>
      <c r="OR68" s="91"/>
      <c r="OS68" s="91"/>
      <c r="OT68" s="91"/>
      <c r="OU68" s="91"/>
      <c r="OV68" s="91"/>
      <c r="OW68" s="91"/>
      <c r="OX68" s="91"/>
      <c r="OY68" s="91"/>
      <c r="OZ68" s="91"/>
      <c r="PA68" s="91"/>
      <c r="PB68" s="91"/>
      <c r="PC68" s="91"/>
      <c r="PD68" s="91"/>
      <c r="PE68" s="91"/>
      <c r="PF68" s="91"/>
      <c r="PG68" s="91"/>
      <c r="PH68" s="91"/>
      <c r="PI68" s="91"/>
      <c r="PJ68" s="91"/>
      <c r="PK68" s="91"/>
      <c r="PL68" s="91"/>
      <c r="PM68" s="91"/>
      <c r="PN68" s="91"/>
      <c r="PO68" s="91"/>
      <c r="PP68" s="91"/>
      <c r="PQ68" s="91"/>
      <c r="PR68" s="91"/>
      <c r="PS68" s="91"/>
      <c r="PT68" s="91"/>
      <c r="PU68" s="91"/>
      <c r="PV68" s="91"/>
      <c r="PW68" s="91"/>
      <c r="PX68" s="91"/>
      <c r="PY68" s="91"/>
      <c r="PZ68" s="91"/>
      <c r="QA68" s="91"/>
      <c r="QB68" s="91"/>
      <c r="QC68" s="91"/>
      <c r="QD68" s="91"/>
      <c r="QE68" s="91"/>
      <c r="QF68" s="91"/>
      <c r="QG68" s="91"/>
      <c r="QH68" s="91"/>
      <c r="QI68" s="91"/>
      <c r="QJ68" s="91"/>
      <c r="QK68" s="91"/>
      <c r="QL68" s="91"/>
      <c r="QM68" s="91"/>
      <c r="QN68" s="91"/>
      <c r="QO68" s="91"/>
      <c r="QP68" s="91"/>
      <c r="QQ68" s="91"/>
      <c r="QR68" s="91"/>
      <c r="QS68" s="91"/>
      <c r="QT68" s="91"/>
      <c r="QU68" s="91"/>
      <c r="QV68" s="91"/>
      <c r="QW68" s="91"/>
      <c r="QX68" s="91"/>
      <c r="QY68" s="91"/>
      <c r="QZ68" s="91"/>
      <c r="RA68" s="91"/>
      <c r="RB68" s="91"/>
      <c r="RC68" s="91"/>
      <c r="RD68" s="91"/>
      <c r="RE68" s="91"/>
      <c r="RF68" s="91"/>
      <c r="RG68" s="91"/>
      <c r="RH68" s="91"/>
      <c r="RI68" s="91"/>
      <c r="RJ68" s="91"/>
      <c r="RK68" s="91"/>
      <c r="RL68" s="91"/>
      <c r="RM68" s="91"/>
      <c r="RN68" s="91"/>
      <c r="RO68" s="91"/>
      <c r="RP68" s="91"/>
      <c r="RQ68" s="91"/>
      <c r="RR68" s="91"/>
      <c r="RS68" s="91"/>
      <c r="RT68" s="91"/>
      <c r="RU68" s="91"/>
      <c r="RV68" s="91"/>
      <c r="RW68" s="91"/>
      <c r="RX68" s="91"/>
      <c r="RY68" s="91"/>
      <c r="RZ68" s="91"/>
      <c r="SA68" s="91"/>
      <c r="SB68" s="91"/>
      <c r="SC68" s="91"/>
      <c r="SD68" s="91"/>
      <c r="SE68" s="91"/>
      <c r="SF68" s="91"/>
      <c r="SG68" s="91"/>
      <c r="SH68" s="91"/>
      <c r="SI68" s="91"/>
      <c r="SJ68" s="91"/>
      <c r="SK68" s="91"/>
      <c r="SL68" s="91"/>
      <c r="SM68" s="91"/>
      <c r="SN68" s="91"/>
      <c r="SO68" s="91"/>
      <c r="SP68" s="91"/>
      <c r="SQ68" s="91"/>
      <c r="SR68" s="91"/>
      <c r="SS68" s="91"/>
      <c r="ST68" s="91"/>
      <c r="SU68" s="91"/>
      <c r="SV68" s="91"/>
      <c r="SW68" s="91"/>
      <c r="SX68" s="91"/>
      <c r="SY68" s="91"/>
      <c r="SZ68" s="91"/>
      <c r="TA68" s="91"/>
      <c r="TB68" s="91"/>
      <c r="TC68" s="91"/>
      <c r="TD68" s="91"/>
      <c r="TE68" s="91"/>
      <c r="TF68" s="91"/>
      <c r="TG68" s="91"/>
      <c r="TH68" s="91"/>
      <c r="TI68" s="91"/>
      <c r="TJ68" s="91"/>
      <c r="TK68" s="91"/>
      <c r="TL68" s="91"/>
      <c r="TM68" s="91"/>
      <c r="TN68" s="91"/>
      <c r="TO68" s="91"/>
      <c r="TP68" s="91"/>
      <c r="TQ68" s="91"/>
      <c r="TR68" s="91"/>
      <c r="TS68" s="91"/>
      <c r="TT68" s="91"/>
      <c r="TU68" s="91"/>
      <c r="TV68" s="91"/>
      <c r="TW68" s="91"/>
      <c r="TX68" s="91"/>
      <c r="TY68" s="91"/>
      <c r="TZ68" s="91"/>
      <c r="UA68" s="91"/>
      <c r="UB68" s="91"/>
      <c r="UC68" s="91"/>
      <c r="UD68" s="91"/>
      <c r="UE68" s="91"/>
      <c r="UF68" s="91"/>
      <c r="UG68" s="91"/>
      <c r="UH68" s="91"/>
      <c r="UI68" s="91"/>
      <c r="UJ68" s="91"/>
      <c r="UK68" s="91"/>
      <c r="UL68" s="91"/>
      <c r="UM68" s="91"/>
      <c r="UN68" s="91"/>
      <c r="UO68" s="91"/>
      <c r="UP68" s="91"/>
      <c r="UQ68" s="91"/>
      <c r="UR68" s="91"/>
      <c r="US68" s="91"/>
      <c r="UT68" s="91"/>
      <c r="UU68" s="91"/>
      <c r="UV68" s="91"/>
      <c r="UW68" s="91"/>
      <c r="UX68" s="91"/>
      <c r="UY68" s="91"/>
      <c r="UZ68" s="91"/>
      <c r="VA68" s="91"/>
      <c r="VB68" s="91"/>
      <c r="VC68" s="91"/>
      <c r="VD68" s="91"/>
      <c r="VE68" s="91"/>
      <c r="VF68" s="91"/>
      <c r="VG68" s="91"/>
      <c r="VH68" s="91"/>
      <c r="VI68" s="91"/>
      <c r="VJ68" s="91"/>
      <c r="VK68" s="91"/>
      <c r="VL68" s="91"/>
      <c r="VM68" s="91"/>
      <c r="VN68" s="91"/>
      <c r="VO68" s="91"/>
      <c r="VP68" s="91"/>
      <c r="VQ68" s="91"/>
      <c r="VR68" s="91"/>
      <c r="VS68" s="91"/>
      <c r="VT68" s="91"/>
      <c r="VU68" s="91"/>
      <c r="VV68" s="91"/>
      <c r="VW68" s="91"/>
      <c r="VX68" s="91"/>
      <c r="VY68" s="91"/>
      <c r="VZ68" s="91"/>
      <c r="WA68" s="91"/>
      <c r="WB68" s="91"/>
      <c r="WC68" s="91"/>
      <c r="WD68" s="91"/>
      <c r="WE68" s="91"/>
      <c r="WF68" s="91"/>
      <c r="WG68" s="91"/>
      <c r="WH68" s="91"/>
      <c r="WI68" s="91"/>
      <c r="WJ68" s="91"/>
      <c r="WK68" s="91"/>
      <c r="WL68" s="91"/>
      <c r="WM68" s="91"/>
      <c r="WN68" s="91"/>
      <c r="WO68" s="91"/>
      <c r="WP68" s="91"/>
      <c r="WQ68" s="91"/>
      <c r="WR68" s="91"/>
      <c r="WS68" s="91"/>
      <c r="WT68" s="91"/>
      <c r="WU68" s="91"/>
      <c r="WV68" s="91"/>
      <c r="WW68" s="91"/>
      <c r="WX68" s="91"/>
      <c r="WY68" s="91"/>
      <c r="WZ68" s="91"/>
      <c r="XA68" s="91"/>
      <c r="XB68" s="91"/>
      <c r="XC68" s="91"/>
      <c r="XD68" s="91"/>
      <c r="XE68" s="91"/>
      <c r="XF68" s="91"/>
      <c r="XG68" s="91"/>
      <c r="XH68" s="91"/>
      <c r="XI68" s="91"/>
      <c r="XJ68" s="91"/>
      <c r="XK68" s="91"/>
      <c r="XL68" s="91"/>
      <c r="XM68" s="91"/>
      <c r="XN68" s="91"/>
      <c r="XO68" s="91"/>
      <c r="XP68" s="91"/>
      <c r="XQ68" s="91"/>
      <c r="XR68" s="91"/>
      <c r="XS68" s="91"/>
      <c r="XT68" s="91"/>
      <c r="XU68" s="91"/>
      <c r="XV68" s="91"/>
      <c r="XW68" s="91"/>
      <c r="XX68" s="91"/>
      <c r="XY68" s="91"/>
      <c r="XZ68" s="91"/>
      <c r="YA68" s="91"/>
      <c r="YB68" s="91"/>
      <c r="YC68" s="91"/>
      <c r="YD68" s="91"/>
      <c r="YE68" s="91"/>
      <c r="YF68" s="91"/>
      <c r="YG68" s="91"/>
      <c r="YH68" s="91"/>
      <c r="YI68" s="91"/>
      <c r="YJ68" s="91"/>
      <c r="YK68" s="91"/>
      <c r="YL68" s="91"/>
      <c r="YM68" s="91"/>
      <c r="YN68" s="91"/>
      <c r="YO68" s="91"/>
      <c r="YP68" s="91"/>
      <c r="YQ68" s="91"/>
      <c r="YR68" s="91"/>
      <c r="YS68" s="91"/>
      <c r="YT68" s="91"/>
      <c r="YU68" s="91"/>
      <c r="YV68" s="91"/>
      <c r="YW68" s="91"/>
      <c r="YX68" s="91"/>
      <c r="YY68" s="91"/>
      <c r="YZ68" s="91"/>
      <c r="ZA68" s="91"/>
      <c r="ZB68" s="91"/>
      <c r="ZC68" s="91"/>
      <c r="ZD68" s="91"/>
      <c r="ZE68" s="91"/>
      <c r="ZF68" s="91"/>
      <c r="ZG68" s="91"/>
      <c r="ZH68" s="91"/>
      <c r="ZI68" s="91"/>
      <c r="ZJ68" s="91"/>
      <c r="ZK68" s="91"/>
      <c r="ZL68" s="91"/>
      <c r="ZM68" s="91"/>
      <c r="ZN68" s="91"/>
      <c r="ZO68" s="91"/>
      <c r="ZP68" s="91"/>
      <c r="ZQ68" s="91"/>
      <c r="ZR68" s="91"/>
      <c r="ZS68" s="91"/>
      <c r="ZT68" s="91"/>
      <c r="ZU68" s="91"/>
      <c r="ZV68" s="91"/>
      <c r="ZW68" s="91"/>
      <c r="ZX68" s="91"/>
      <c r="ZY68" s="91"/>
      <c r="ZZ68" s="91"/>
      <c r="AAA68" s="91"/>
      <c r="AAB68" s="91"/>
      <c r="AAC68" s="91"/>
      <c r="AAD68" s="91"/>
      <c r="AAE68" s="91"/>
      <c r="AAF68" s="91"/>
      <c r="AAG68" s="91"/>
      <c r="AAH68" s="91"/>
      <c r="AAI68" s="91"/>
      <c r="AAJ68" s="91"/>
      <c r="AAK68" s="91"/>
      <c r="AAL68" s="91"/>
      <c r="AAM68" s="91"/>
      <c r="AAN68" s="91"/>
      <c r="AAO68" s="91"/>
      <c r="AAP68" s="91"/>
      <c r="AAQ68" s="91"/>
      <c r="AAR68" s="91"/>
      <c r="AAS68" s="91"/>
      <c r="AAT68" s="91"/>
      <c r="AAU68" s="91"/>
      <c r="AAV68" s="91"/>
      <c r="AAW68" s="91"/>
      <c r="AAX68" s="91"/>
      <c r="AAY68" s="91"/>
      <c r="AAZ68" s="91"/>
      <c r="ABA68" s="91"/>
      <c r="ABB68" s="91"/>
      <c r="ABC68" s="91"/>
      <c r="ABD68" s="91"/>
      <c r="ABE68" s="91"/>
      <c r="ABF68" s="91"/>
      <c r="ABG68" s="91"/>
      <c r="ABH68" s="91"/>
      <c r="ABI68" s="91"/>
      <c r="ABJ68" s="91"/>
      <c r="ABK68" s="91"/>
      <c r="ABL68" s="91"/>
      <c r="ABM68" s="91"/>
      <c r="ABN68" s="91"/>
      <c r="ABO68" s="91"/>
      <c r="ABP68" s="91"/>
      <c r="ABQ68" s="91"/>
      <c r="ABR68" s="91"/>
      <c r="ABS68" s="91"/>
      <c r="ABT68" s="91"/>
      <c r="ABU68" s="91"/>
      <c r="ABV68" s="91"/>
      <c r="ABW68" s="91"/>
      <c r="ABX68" s="91"/>
      <c r="ABY68" s="91"/>
      <c r="ABZ68" s="91"/>
      <c r="ACA68" s="91"/>
      <c r="ACB68" s="91"/>
      <c r="ACC68" s="91"/>
      <c r="ACD68" s="91"/>
      <c r="ACE68" s="91"/>
      <c r="ACF68" s="91"/>
      <c r="ACG68" s="91"/>
      <c r="ACH68" s="91"/>
      <c r="ACI68" s="91"/>
      <c r="ACJ68" s="91"/>
      <c r="ACK68" s="91"/>
      <c r="ACL68" s="91"/>
      <c r="ACM68" s="91"/>
      <c r="ACN68" s="91"/>
      <c r="ACO68" s="91"/>
      <c r="ACP68" s="91"/>
      <c r="ACQ68" s="91"/>
      <c r="ACR68" s="91"/>
      <c r="ACS68" s="91"/>
      <c r="ACT68" s="91"/>
      <c r="ACU68" s="91"/>
      <c r="ACV68" s="91"/>
      <c r="ACW68" s="91"/>
      <c r="ACX68" s="91"/>
      <c r="ACY68" s="91"/>
      <c r="ACZ68" s="91"/>
      <c r="ADA68" s="91"/>
      <c r="ADB68" s="91"/>
      <c r="ADC68" s="91"/>
      <c r="ADD68" s="91"/>
      <c r="ADE68" s="91"/>
      <c r="ADF68" s="91"/>
      <c r="ADG68" s="91"/>
      <c r="ADH68" s="91"/>
      <c r="ADI68" s="91"/>
      <c r="ADJ68" s="91"/>
      <c r="ADK68" s="91"/>
      <c r="ADL68" s="91"/>
      <c r="ADM68" s="91"/>
      <c r="ADN68" s="91"/>
    </row>
    <row r="69" spans="1:794" x14ac:dyDescent="0.25">
      <c r="A69" s="21">
        <v>41592001</v>
      </c>
      <c r="B69" s="21" t="s">
        <v>60</v>
      </c>
      <c r="C69" s="18">
        <v>59201</v>
      </c>
      <c r="D69" s="78"/>
      <c r="E69" s="31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794" s="50" customFormat="1" x14ac:dyDescent="0.25">
      <c r="A70" s="45">
        <v>41600000</v>
      </c>
      <c r="B70" s="46" t="s">
        <v>61</v>
      </c>
      <c r="C70" s="47">
        <v>6000</v>
      </c>
      <c r="D70" s="76">
        <f>SUM(D71+D77)</f>
        <v>127264</v>
      </c>
      <c r="E70" s="49">
        <f>E71+E77</f>
        <v>8355.3333333333321</v>
      </c>
      <c r="F70" s="49">
        <f t="shared" ref="F70:P70" si="33">F71+F77</f>
        <v>8355.3333333333321</v>
      </c>
      <c r="G70" s="49">
        <f t="shared" si="33"/>
        <v>8355.3333333333321</v>
      </c>
      <c r="H70" s="49">
        <f t="shared" si="33"/>
        <v>8355.3333333333321</v>
      </c>
      <c r="I70" s="49">
        <f t="shared" si="33"/>
        <v>24355.333333333332</v>
      </c>
      <c r="J70" s="49">
        <f t="shared" si="33"/>
        <v>8355.3333333333321</v>
      </c>
      <c r="K70" s="49">
        <f t="shared" si="33"/>
        <v>8355.3333333333321</v>
      </c>
      <c r="L70" s="49">
        <f t="shared" si="33"/>
        <v>8355.3333333333321</v>
      </c>
      <c r="M70" s="49">
        <f t="shared" si="33"/>
        <v>8355.3333333333321</v>
      </c>
      <c r="N70" s="49">
        <f t="shared" si="33"/>
        <v>8355.3333333333321</v>
      </c>
      <c r="O70" s="49">
        <f t="shared" si="33"/>
        <v>8355.3333333333321</v>
      </c>
      <c r="P70" s="49">
        <f t="shared" si="33"/>
        <v>19355.333333333332</v>
      </c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  <c r="IQ70" s="91"/>
      <c r="IR70" s="91"/>
      <c r="IS70" s="91"/>
      <c r="IT70" s="91"/>
      <c r="IU70" s="91"/>
      <c r="IV70" s="91"/>
      <c r="IW70" s="91"/>
      <c r="IX70" s="91"/>
      <c r="IY70" s="91"/>
      <c r="IZ70" s="91"/>
      <c r="JA70" s="91"/>
      <c r="JB70" s="91"/>
      <c r="JC70" s="91"/>
      <c r="JD70" s="91"/>
      <c r="JE70" s="91"/>
      <c r="JF70" s="91"/>
      <c r="JG70" s="91"/>
      <c r="JH70" s="91"/>
      <c r="JI70" s="91"/>
      <c r="JJ70" s="91"/>
      <c r="JK70" s="91"/>
      <c r="JL70" s="91"/>
      <c r="JM70" s="91"/>
      <c r="JN70" s="91"/>
      <c r="JO70" s="91"/>
      <c r="JP70" s="91"/>
      <c r="JQ70" s="91"/>
      <c r="JR70" s="91"/>
      <c r="JS70" s="91"/>
      <c r="JT70" s="91"/>
      <c r="JU70" s="91"/>
      <c r="JV70" s="91"/>
      <c r="JW70" s="91"/>
      <c r="JX70" s="91"/>
      <c r="JY70" s="91"/>
      <c r="JZ70" s="91"/>
      <c r="KA70" s="91"/>
      <c r="KB70" s="91"/>
      <c r="KC70" s="91"/>
      <c r="KD70" s="91"/>
      <c r="KE70" s="91"/>
      <c r="KF70" s="91"/>
      <c r="KG70" s="91"/>
      <c r="KH70" s="91"/>
      <c r="KI70" s="91"/>
      <c r="KJ70" s="91"/>
      <c r="KK70" s="91"/>
      <c r="KL70" s="91"/>
      <c r="KM70" s="91"/>
      <c r="KN70" s="91"/>
      <c r="KO70" s="91"/>
      <c r="KP70" s="91"/>
      <c r="KQ70" s="91"/>
      <c r="KR70" s="91"/>
      <c r="KS70" s="91"/>
      <c r="KT70" s="91"/>
      <c r="KU70" s="91"/>
      <c r="KV70" s="91"/>
      <c r="KW70" s="91"/>
      <c r="KX70" s="91"/>
      <c r="KY70" s="91"/>
      <c r="KZ70" s="91"/>
      <c r="LA70" s="91"/>
      <c r="LB70" s="91"/>
      <c r="LC70" s="91"/>
      <c r="LD70" s="91"/>
      <c r="LE70" s="91"/>
      <c r="LF70" s="91"/>
      <c r="LG70" s="91"/>
      <c r="LH70" s="91"/>
      <c r="LI70" s="91"/>
      <c r="LJ70" s="91"/>
      <c r="LK70" s="91"/>
      <c r="LL70" s="91"/>
      <c r="LM70" s="91"/>
      <c r="LN70" s="91"/>
      <c r="LO70" s="91"/>
      <c r="LP70" s="91"/>
      <c r="LQ70" s="91"/>
      <c r="LR70" s="91"/>
      <c r="LS70" s="91"/>
      <c r="LT70" s="91"/>
      <c r="LU70" s="91"/>
      <c r="LV70" s="91"/>
      <c r="LW70" s="91"/>
      <c r="LX70" s="91"/>
      <c r="LY70" s="91"/>
      <c r="LZ70" s="91"/>
      <c r="MA70" s="91"/>
      <c r="MB70" s="91"/>
      <c r="MC70" s="91"/>
      <c r="MD70" s="91"/>
      <c r="ME70" s="91"/>
      <c r="MF70" s="91"/>
      <c r="MG70" s="91"/>
      <c r="MH70" s="91"/>
      <c r="MI70" s="91"/>
      <c r="MJ70" s="91"/>
      <c r="MK70" s="91"/>
      <c r="ML70" s="91"/>
      <c r="MM70" s="91"/>
      <c r="MN70" s="91"/>
      <c r="MO70" s="91"/>
      <c r="MP70" s="91"/>
      <c r="MQ70" s="91"/>
      <c r="MR70" s="91"/>
      <c r="MS70" s="91"/>
      <c r="MT70" s="91"/>
      <c r="MU70" s="91"/>
      <c r="MV70" s="91"/>
      <c r="MW70" s="91"/>
      <c r="MX70" s="91"/>
      <c r="MY70" s="91"/>
      <c r="MZ70" s="91"/>
      <c r="NA70" s="91"/>
      <c r="NB70" s="91"/>
      <c r="NC70" s="91"/>
      <c r="ND70" s="91"/>
      <c r="NE70" s="91"/>
      <c r="NF70" s="91"/>
      <c r="NG70" s="91"/>
      <c r="NH70" s="91"/>
      <c r="NI70" s="91"/>
      <c r="NJ70" s="91"/>
      <c r="NK70" s="91"/>
      <c r="NL70" s="91"/>
      <c r="NM70" s="91"/>
      <c r="NN70" s="91"/>
      <c r="NO70" s="91"/>
      <c r="NP70" s="91"/>
      <c r="NQ70" s="91"/>
      <c r="NR70" s="91"/>
      <c r="NS70" s="91"/>
      <c r="NT70" s="91"/>
      <c r="NU70" s="91"/>
      <c r="NV70" s="91"/>
      <c r="NW70" s="91"/>
      <c r="NX70" s="91"/>
      <c r="NY70" s="91"/>
      <c r="NZ70" s="91"/>
      <c r="OA70" s="91"/>
      <c r="OB70" s="91"/>
      <c r="OC70" s="91"/>
      <c r="OD70" s="91"/>
      <c r="OE70" s="91"/>
      <c r="OF70" s="91"/>
      <c r="OG70" s="91"/>
      <c r="OH70" s="91"/>
      <c r="OI70" s="91"/>
      <c r="OJ70" s="91"/>
      <c r="OK70" s="91"/>
      <c r="OL70" s="91"/>
      <c r="OM70" s="91"/>
      <c r="ON70" s="91"/>
      <c r="OO70" s="91"/>
      <c r="OP70" s="91"/>
      <c r="OQ70" s="91"/>
      <c r="OR70" s="91"/>
      <c r="OS70" s="91"/>
      <c r="OT70" s="91"/>
      <c r="OU70" s="91"/>
      <c r="OV70" s="91"/>
      <c r="OW70" s="91"/>
      <c r="OX70" s="91"/>
      <c r="OY70" s="91"/>
      <c r="OZ70" s="91"/>
      <c r="PA70" s="91"/>
      <c r="PB70" s="91"/>
      <c r="PC70" s="91"/>
      <c r="PD70" s="91"/>
      <c r="PE70" s="91"/>
      <c r="PF70" s="91"/>
      <c r="PG70" s="91"/>
      <c r="PH70" s="91"/>
      <c r="PI70" s="91"/>
      <c r="PJ70" s="91"/>
      <c r="PK70" s="91"/>
      <c r="PL70" s="91"/>
      <c r="PM70" s="91"/>
      <c r="PN70" s="91"/>
      <c r="PO70" s="91"/>
      <c r="PP70" s="91"/>
      <c r="PQ70" s="91"/>
      <c r="PR70" s="91"/>
      <c r="PS70" s="91"/>
      <c r="PT70" s="91"/>
      <c r="PU70" s="91"/>
      <c r="PV70" s="91"/>
      <c r="PW70" s="91"/>
      <c r="PX70" s="91"/>
      <c r="PY70" s="91"/>
      <c r="PZ70" s="91"/>
      <c r="QA70" s="91"/>
      <c r="QB70" s="91"/>
      <c r="QC70" s="91"/>
      <c r="QD70" s="91"/>
      <c r="QE70" s="91"/>
      <c r="QF70" s="91"/>
      <c r="QG70" s="91"/>
      <c r="QH70" s="91"/>
      <c r="QI70" s="91"/>
      <c r="QJ70" s="91"/>
      <c r="QK70" s="91"/>
      <c r="QL70" s="91"/>
      <c r="QM70" s="91"/>
      <c r="QN70" s="91"/>
      <c r="QO70" s="91"/>
      <c r="QP70" s="91"/>
      <c r="QQ70" s="91"/>
      <c r="QR70" s="91"/>
      <c r="QS70" s="91"/>
      <c r="QT70" s="91"/>
      <c r="QU70" s="91"/>
      <c r="QV70" s="91"/>
      <c r="QW70" s="91"/>
      <c r="QX70" s="91"/>
      <c r="QY70" s="91"/>
      <c r="QZ70" s="91"/>
      <c r="RA70" s="91"/>
      <c r="RB70" s="91"/>
      <c r="RC70" s="91"/>
      <c r="RD70" s="91"/>
      <c r="RE70" s="91"/>
      <c r="RF70" s="91"/>
      <c r="RG70" s="91"/>
      <c r="RH70" s="91"/>
      <c r="RI70" s="91"/>
      <c r="RJ70" s="91"/>
      <c r="RK70" s="91"/>
      <c r="RL70" s="91"/>
      <c r="RM70" s="91"/>
      <c r="RN70" s="91"/>
      <c r="RO70" s="91"/>
      <c r="RP70" s="91"/>
      <c r="RQ70" s="91"/>
      <c r="RR70" s="91"/>
      <c r="RS70" s="91"/>
      <c r="RT70" s="91"/>
      <c r="RU70" s="91"/>
      <c r="RV70" s="91"/>
      <c r="RW70" s="91"/>
      <c r="RX70" s="91"/>
      <c r="RY70" s="91"/>
      <c r="RZ70" s="91"/>
      <c r="SA70" s="91"/>
      <c r="SB70" s="91"/>
      <c r="SC70" s="91"/>
      <c r="SD70" s="91"/>
      <c r="SE70" s="91"/>
      <c r="SF70" s="91"/>
      <c r="SG70" s="91"/>
      <c r="SH70" s="91"/>
      <c r="SI70" s="91"/>
      <c r="SJ70" s="91"/>
      <c r="SK70" s="91"/>
      <c r="SL70" s="91"/>
      <c r="SM70" s="91"/>
      <c r="SN70" s="91"/>
      <c r="SO70" s="91"/>
      <c r="SP70" s="91"/>
      <c r="SQ70" s="91"/>
      <c r="SR70" s="91"/>
      <c r="SS70" s="91"/>
      <c r="ST70" s="91"/>
      <c r="SU70" s="91"/>
      <c r="SV70" s="91"/>
      <c r="SW70" s="91"/>
      <c r="SX70" s="91"/>
      <c r="SY70" s="91"/>
      <c r="SZ70" s="91"/>
      <c r="TA70" s="91"/>
      <c r="TB70" s="91"/>
      <c r="TC70" s="91"/>
      <c r="TD70" s="91"/>
      <c r="TE70" s="91"/>
      <c r="TF70" s="91"/>
      <c r="TG70" s="91"/>
      <c r="TH70" s="91"/>
      <c r="TI70" s="91"/>
      <c r="TJ70" s="91"/>
      <c r="TK70" s="91"/>
      <c r="TL70" s="91"/>
      <c r="TM70" s="91"/>
      <c r="TN70" s="91"/>
      <c r="TO70" s="91"/>
      <c r="TP70" s="91"/>
      <c r="TQ70" s="91"/>
      <c r="TR70" s="91"/>
      <c r="TS70" s="91"/>
      <c r="TT70" s="91"/>
      <c r="TU70" s="91"/>
      <c r="TV70" s="91"/>
      <c r="TW70" s="91"/>
      <c r="TX70" s="91"/>
      <c r="TY70" s="91"/>
      <c r="TZ70" s="91"/>
      <c r="UA70" s="91"/>
      <c r="UB70" s="91"/>
      <c r="UC70" s="91"/>
      <c r="UD70" s="91"/>
      <c r="UE70" s="91"/>
      <c r="UF70" s="91"/>
      <c r="UG70" s="91"/>
      <c r="UH70" s="91"/>
      <c r="UI70" s="91"/>
      <c r="UJ70" s="91"/>
      <c r="UK70" s="91"/>
      <c r="UL70" s="91"/>
      <c r="UM70" s="91"/>
      <c r="UN70" s="91"/>
      <c r="UO70" s="91"/>
      <c r="UP70" s="91"/>
      <c r="UQ70" s="91"/>
      <c r="UR70" s="91"/>
      <c r="US70" s="91"/>
      <c r="UT70" s="91"/>
      <c r="UU70" s="91"/>
      <c r="UV70" s="91"/>
      <c r="UW70" s="91"/>
      <c r="UX70" s="91"/>
      <c r="UY70" s="91"/>
      <c r="UZ70" s="91"/>
      <c r="VA70" s="91"/>
      <c r="VB70" s="91"/>
      <c r="VC70" s="91"/>
      <c r="VD70" s="91"/>
      <c r="VE70" s="91"/>
      <c r="VF70" s="91"/>
      <c r="VG70" s="91"/>
      <c r="VH70" s="91"/>
      <c r="VI70" s="91"/>
      <c r="VJ70" s="91"/>
      <c r="VK70" s="91"/>
      <c r="VL70" s="91"/>
      <c r="VM70" s="91"/>
      <c r="VN70" s="91"/>
      <c r="VO70" s="91"/>
      <c r="VP70" s="91"/>
      <c r="VQ70" s="91"/>
      <c r="VR70" s="91"/>
      <c r="VS70" s="91"/>
      <c r="VT70" s="91"/>
      <c r="VU70" s="91"/>
      <c r="VV70" s="91"/>
      <c r="VW70" s="91"/>
      <c r="VX70" s="91"/>
      <c r="VY70" s="91"/>
      <c r="VZ70" s="91"/>
      <c r="WA70" s="91"/>
      <c r="WB70" s="91"/>
      <c r="WC70" s="91"/>
      <c r="WD70" s="91"/>
      <c r="WE70" s="91"/>
      <c r="WF70" s="91"/>
      <c r="WG70" s="91"/>
      <c r="WH70" s="91"/>
      <c r="WI70" s="91"/>
      <c r="WJ70" s="91"/>
      <c r="WK70" s="91"/>
      <c r="WL70" s="91"/>
      <c r="WM70" s="91"/>
      <c r="WN70" s="91"/>
      <c r="WO70" s="91"/>
      <c r="WP70" s="91"/>
      <c r="WQ70" s="91"/>
      <c r="WR70" s="91"/>
      <c r="WS70" s="91"/>
      <c r="WT70" s="91"/>
      <c r="WU70" s="91"/>
      <c r="WV70" s="91"/>
      <c r="WW70" s="91"/>
      <c r="WX70" s="91"/>
      <c r="WY70" s="91"/>
      <c r="WZ70" s="91"/>
      <c r="XA70" s="91"/>
      <c r="XB70" s="91"/>
      <c r="XC70" s="91"/>
      <c r="XD70" s="91"/>
      <c r="XE70" s="91"/>
      <c r="XF70" s="91"/>
      <c r="XG70" s="91"/>
      <c r="XH70" s="91"/>
      <c r="XI70" s="91"/>
      <c r="XJ70" s="91"/>
      <c r="XK70" s="91"/>
      <c r="XL70" s="91"/>
      <c r="XM70" s="91"/>
      <c r="XN70" s="91"/>
      <c r="XO70" s="91"/>
      <c r="XP70" s="91"/>
      <c r="XQ70" s="91"/>
      <c r="XR70" s="91"/>
      <c r="XS70" s="91"/>
      <c r="XT70" s="91"/>
      <c r="XU70" s="91"/>
      <c r="XV70" s="91"/>
      <c r="XW70" s="91"/>
      <c r="XX70" s="91"/>
      <c r="XY70" s="91"/>
      <c r="XZ70" s="91"/>
      <c r="YA70" s="91"/>
      <c r="YB70" s="91"/>
      <c r="YC70" s="91"/>
      <c r="YD70" s="91"/>
      <c r="YE70" s="91"/>
      <c r="YF70" s="91"/>
      <c r="YG70" s="91"/>
      <c r="YH70" s="91"/>
      <c r="YI70" s="91"/>
      <c r="YJ70" s="91"/>
      <c r="YK70" s="91"/>
      <c r="YL70" s="91"/>
      <c r="YM70" s="91"/>
      <c r="YN70" s="91"/>
      <c r="YO70" s="91"/>
      <c r="YP70" s="91"/>
      <c r="YQ70" s="91"/>
      <c r="YR70" s="91"/>
      <c r="YS70" s="91"/>
      <c r="YT70" s="91"/>
      <c r="YU70" s="91"/>
      <c r="YV70" s="91"/>
      <c r="YW70" s="91"/>
      <c r="YX70" s="91"/>
      <c r="YY70" s="91"/>
      <c r="YZ70" s="91"/>
      <c r="ZA70" s="91"/>
      <c r="ZB70" s="91"/>
      <c r="ZC70" s="91"/>
      <c r="ZD70" s="91"/>
      <c r="ZE70" s="91"/>
      <c r="ZF70" s="91"/>
      <c r="ZG70" s="91"/>
      <c r="ZH70" s="91"/>
      <c r="ZI70" s="91"/>
      <c r="ZJ70" s="91"/>
      <c r="ZK70" s="91"/>
      <c r="ZL70" s="91"/>
      <c r="ZM70" s="91"/>
      <c r="ZN70" s="91"/>
      <c r="ZO70" s="91"/>
      <c r="ZP70" s="91"/>
      <c r="ZQ70" s="91"/>
      <c r="ZR70" s="91"/>
      <c r="ZS70" s="91"/>
      <c r="ZT70" s="91"/>
      <c r="ZU70" s="91"/>
      <c r="ZV70" s="91"/>
      <c r="ZW70" s="91"/>
      <c r="ZX70" s="91"/>
      <c r="ZY70" s="91"/>
      <c r="ZZ70" s="91"/>
      <c r="AAA70" s="91"/>
      <c r="AAB70" s="91"/>
      <c r="AAC70" s="91"/>
      <c r="AAD70" s="91"/>
      <c r="AAE70" s="91"/>
      <c r="AAF70" s="91"/>
      <c r="AAG70" s="91"/>
      <c r="AAH70" s="91"/>
      <c r="AAI70" s="91"/>
      <c r="AAJ70" s="91"/>
      <c r="AAK70" s="91"/>
      <c r="AAL70" s="91"/>
      <c r="AAM70" s="91"/>
      <c r="AAN70" s="91"/>
      <c r="AAO70" s="91"/>
      <c r="AAP70" s="91"/>
      <c r="AAQ70" s="91"/>
      <c r="AAR70" s="91"/>
      <c r="AAS70" s="91"/>
      <c r="AAT70" s="91"/>
      <c r="AAU70" s="91"/>
      <c r="AAV70" s="91"/>
      <c r="AAW70" s="91"/>
      <c r="AAX70" s="91"/>
      <c r="AAY70" s="91"/>
      <c r="AAZ70" s="91"/>
      <c r="ABA70" s="91"/>
      <c r="ABB70" s="91"/>
      <c r="ABC70" s="91"/>
      <c r="ABD70" s="91"/>
      <c r="ABE70" s="91"/>
      <c r="ABF70" s="91"/>
      <c r="ABG70" s="91"/>
      <c r="ABH70" s="91"/>
      <c r="ABI70" s="91"/>
      <c r="ABJ70" s="91"/>
      <c r="ABK70" s="91"/>
      <c r="ABL70" s="91"/>
      <c r="ABM70" s="91"/>
      <c r="ABN70" s="91"/>
      <c r="ABO70" s="91"/>
      <c r="ABP70" s="91"/>
      <c r="ABQ70" s="91"/>
      <c r="ABR70" s="91"/>
      <c r="ABS70" s="91"/>
      <c r="ABT70" s="91"/>
      <c r="ABU70" s="91"/>
      <c r="ABV70" s="91"/>
      <c r="ABW70" s="91"/>
      <c r="ABX70" s="91"/>
      <c r="ABY70" s="91"/>
      <c r="ABZ70" s="91"/>
      <c r="ACA70" s="91"/>
      <c r="ACB70" s="91"/>
      <c r="ACC70" s="91"/>
      <c r="ACD70" s="91"/>
      <c r="ACE70" s="91"/>
      <c r="ACF70" s="91"/>
      <c r="ACG70" s="91"/>
      <c r="ACH70" s="91"/>
      <c r="ACI70" s="91"/>
      <c r="ACJ70" s="91"/>
      <c r="ACK70" s="91"/>
      <c r="ACL70" s="91"/>
      <c r="ACM70" s="91"/>
      <c r="ACN70" s="91"/>
      <c r="ACO70" s="91"/>
      <c r="ACP70" s="91"/>
      <c r="ACQ70" s="91"/>
      <c r="ACR70" s="91"/>
      <c r="ACS70" s="91"/>
      <c r="ACT70" s="91"/>
      <c r="ACU70" s="91"/>
      <c r="ACV70" s="91"/>
      <c r="ACW70" s="91"/>
      <c r="ACX70" s="91"/>
      <c r="ACY70" s="91"/>
      <c r="ACZ70" s="91"/>
      <c r="ADA70" s="91"/>
      <c r="ADB70" s="91"/>
      <c r="ADC70" s="91"/>
      <c r="ADD70" s="91"/>
      <c r="ADE70" s="91"/>
      <c r="ADF70" s="91"/>
      <c r="ADG70" s="91"/>
      <c r="ADH70" s="91"/>
      <c r="ADI70" s="91"/>
      <c r="ADJ70" s="91"/>
      <c r="ADK70" s="91"/>
      <c r="ADL70" s="91"/>
      <c r="ADM70" s="91"/>
      <c r="ADN70" s="91"/>
    </row>
    <row r="71" spans="1:794" x14ac:dyDescent="0.25">
      <c r="A71" s="17">
        <v>41620000</v>
      </c>
      <c r="B71" s="17" t="s">
        <v>62</v>
      </c>
      <c r="C71" s="18">
        <v>6200</v>
      </c>
      <c r="D71" s="78">
        <f>D72</f>
        <v>67000</v>
      </c>
      <c r="E71" s="32">
        <f>E72</f>
        <v>5583.333333333333</v>
      </c>
      <c r="F71" s="32">
        <f t="shared" ref="F71:P71" si="34">F72</f>
        <v>5583.333333333333</v>
      </c>
      <c r="G71" s="32">
        <f t="shared" si="34"/>
        <v>5583.333333333333</v>
      </c>
      <c r="H71" s="32">
        <f t="shared" si="34"/>
        <v>5583.333333333333</v>
      </c>
      <c r="I71" s="32">
        <f t="shared" si="34"/>
        <v>5583.333333333333</v>
      </c>
      <c r="J71" s="32">
        <f t="shared" si="34"/>
        <v>5583.333333333333</v>
      </c>
      <c r="K71" s="32">
        <f t="shared" si="34"/>
        <v>5583.333333333333</v>
      </c>
      <c r="L71" s="32">
        <f t="shared" si="34"/>
        <v>5583.333333333333</v>
      </c>
      <c r="M71" s="32">
        <f t="shared" si="34"/>
        <v>5583.333333333333</v>
      </c>
      <c r="N71" s="32">
        <f t="shared" si="34"/>
        <v>5583.333333333333</v>
      </c>
      <c r="O71" s="32">
        <f t="shared" si="34"/>
        <v>5583.333333333333</v>
      </c>
      <c r="P71" s="32">
        <f t="shared" si="34"/>
        <v>5583.333333333333</v>
      </c>
    </row>
    <row r="72" spans="1:794" s="37" customFormat="1" x14ac:dyDescent="0.25">
      <c r="A72" s="53">
        <v>41621000</v>
      </c>
      <c r="B72" s="53" t="s">
        <v>62</v>
      </c>
      <c r="C72" s="54">
        <v>621</v>
      </c>
      <c r="D72" s="117">
        <f>SUM(D73:D74)</f>
        <v>67000</v>
      </c>
      <c r="E72" s="101">
        <f>SUM(E73:E76)</f>
        <v>5583.333333333333</v>
      </c>
      <c r="F72" s="101">
        <f t="shared" ref="F72:P72" si="35">SUM(F73:F76)</f>
        <v>5583.333333333333</v>
      </c>
      <c r="G72" s="101">
        <f t="shared" si="35"/>
        <v>5583.333333333333</v>
      </c>
      <c r="H72" s="101">
        <f t="shared" si="35"/>
        <v>5583.333333333333</v>
      </c>
      <c r="I72" s="101">
        <f t="shared" si="35"/>
        <v>5583.333333333333</v>
      </c>
      <c r="J72" s="101">
        <f t="shared" si="35"/>
        <v>5583.333333333333</v>
      </c>
      <c r="K72" s="101">
        <f t="shared" si="35"/>
        <v>5583.333333333333</v>
      </c>
      <c r="L72" s="101">
        <f t="shared" si="35"/>
        <v>5583.333333333333</v>
      </c>
      <c r="M72" s="101">
        <f t="shared" si="35"/>
        <v>5583.333333333333</v>
      </c>
      <c r="N72" s="101">
        <f t="shared" si="35"/>
        <v>5583.333333333333</v>
      </c>
      <c r="O72" s="101">
        <f t="shared" si="35"/>
        <v>5583.333333333333</v>
      </c>
      <c r="P72" s="101">
        <f t="shared" si="35"/>
        <v>5583.333333333333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  <c r="GA72" s="91"/>
      <c r="GB72" s="91"/>
      <c r="GC72" s="91"/>
      <c r="GD72" s="91"/>
      <c r="GE72" s="91"/>
      <c r="GF72" s="91"/>
      <c r="GG72" s="91"/>
      <c r="GH72" s="91"/>
      <c r="GI72" s="91"/>
      <c r="GJ72" s="91"/>
      <c r="GK72" s="91"/>
      <c r="GL72" s="91"/>
      <c r="GM72" s="91"/>
      <c r="GN72" s="91"/>
      <c r="GO72" s="91"/>
      <c r="GP72" s="91"/>
      <c r="GQ72" s="91"/>
      <c r="GR72" s="91"/>
      <c r="GS72" s="91"/>
      <c r="GT72" s="91"/>
      <c r="GU72" s="91"/>
      <c r="GV72" s="91"/>
      <c r="GW72" s="91"/>
      <c r="GX72" s="91"/>
      <c r="GY72" s="91"/>
      <c r="GZ72" s="91"/>
      <c r="HA72" s="91"/>
      <c r="HB72" s="91"/>
      <c r="HC72" s="91"/>
      <c r="HD72" s="91"/>
      <c r="HE72" s="91"/>
      <c r="HF72" s="91"/>
      <c r="HG72" s="91"/>
      <c r="HH72" s="91"/>
      <c r="HI72" s="91"/>
      <c r="HJ72" s="91"/>
      <c r="HK72" s="91"/>
      <c r="HL72" s="91"/>
      <c r="HM72" s="91"/>
      <c r="HN72" s="91"/>
      <c r="HO72" s="91"/>
      <c r="HP72" s="91"/>
      <c r="HQ72" s="91"/>
      <c r="HR72" s="91"/>
      <c r="HS72" s="91"/>
      <c r="HT72" s="91"/>
      <c r="HU72" s="91"/>
      <c r="HV72" s="91"/>
      <c r="HW72" s="91"/>
      <c r="HX72" s="91"/>
      <c r="HY72" s="91"/>
      <c r="HZ72" s="91"/>
      <c r="IA72" s="91"/>
      <c r="IB72" s="91"/>
      <c r="IC72" s="91"/>
      <c r="ID72" s="91"/>
      <c r="IE72" s="91"/>
      <c r="IF72" s="91"/>
      <c r="IG72" s="91"/>
      <c r="IH72" s="91"/>
      <c r="II72" s="91"/>
      <c r="IJ72" s="91"/>
      <c r="IK72" s="91"/>
      <c r="IL72" s="91"/>
      <c r="IM72" s="91"/>
      <c r="IN72" s="91"/>
      <c r="IO72" s="91"/>
      <c r="IP72" s="91"/>
      <c r="IQ72" s="91"/>
      <c r="IR72" s="91"/>
      <c r="IS72" s="91"/>
      <c r="IT72" s="91"/>
      <c r="IU72" s="91"/>
      <c r="IV72" s="91"/>
      <c r="IW72" s="91"/>
      <c r="IX72" s="91"/>
      <c r="IY72" s="91"/>
      <c r="IZ72" s="91"/>
      <c r="JA72" s="91"/>
      <c r="JB72" s="91"/>
      <c r="JC72" s="91"/>
      <c r="JD72" s="91"/>
      <c r="JE72" s="91"/>
      <c r="JF72" s="91"/>
      <c r="JG72" s="91"/>
      <c r="JH72" s="91"/>
      <c r="JI72" s="91"/>
      <c r="JJ72" s="91"/>
      <c r="JK72" s="91"/>
      <c r="JL72" s="91"/>
      <c r="JM72" s="91"/>
      <c r="JN72" s="91"/>
      <c r="JO72" s="91"/>
      <c r="JP72" s="91"/>
      <c r="JQ72" s="91"/>
      <c r="JR72" s="91"/>
      <c r="JS72" s="91"/>
      <c r="JT72" s="91"/>
      <c r="JU72" s="91"/>
      <c r="JV72" s="91"/>
      <c r="JW72" s="91"/>
      <c r="JX72" s="91"/>
      <c r="JY72" s="91"/>
      <c r="JZ72" s="91"/>
      <c r="KA72" s="91"/>
      <c r="KB72" s="91"/>
      <c r="KC72" s="91"/>
      <c r="KD72" s="91"/>
      <c r="KE72" s="91"/>
      <c r="KF72" s="91"/>
      <c r="KG72" s="91"/>
      <c r="KH72" s="91"/>
      <c r="KI72" s="91"/>
      <c r="KJ72" s="91"/>
      <c r="KK72" s="91"/>
      <c r="KL72" s="91"/>
      <c r="KM72" s="91"/>
      <c r="KN72" s="91"/>
      <c r="KO72" s="91"/>
      <c r="KP72" s="91"/>
      <c r="KQ72" s="91"/>
      <c r="KR72" s="91"/>
      <c r="KS72" s="91"/>
      <c r="KT72" s="91"/>
      <c r="KU72" s="91"/>
      <c r="KV72" s="91"/>
      <c r="KW72" s="91"/>
      <c r="KX72" s="91"/>
      <c r="KY72" s="91"/>
      <c r="KZ72" s="91"/>
      <c r="LA72" s="91"/>
      <c r="LB72" s="91"/>
      <c r="LC72" s="91"/>
      <c r="LD72" s="91"/>
      <c r="LE72" s="91"/>
      <c r="LF72" s="91"/>
      <c r="LG72" s="91"/>
      <c r="LH72" s="91"/>
      <c r="LI72" s="91"/>
      <c r="LJ72" s="91"/>
      <c r="LK72" s="91"/>
      <c r="LL72" s="91"/>
      <c r="LM72" s="91"/>
      <c r="LN72" s="91"/>
      <c r="LO72" s="91"/>
      <c r="LP72" s="91"/>
      <c r="LQ72" s="91"/>
      <c r="LR72" s="91"/>
      <c r="LS72" s="91"/>
      <c r="LT72" s="91"/>
      <c r="LU72" s="91"/>
      <c r="LV72" s="91"/>
      <c r="LW72" s="91"/>
      <c r="LX72" s="91"/>
      <c r="LY72" s="91"/>
      <c r="LZ72" s="91"/>
      <c r="MA72" s="91"/>
      <c r="MB72" s="91"/>
      <c r="MC72" s="91"/>
      <c r="MD72" s="91"/>
      <c r="ME72" s="91"/>
      <c r="MF72" s="91"/>
      <c r="MG72" s="91"/>
      <c r="MH72" s="91"/>
      <c r="MI72" s="91"/>
      <c r="MJ72" s="91"/>
      <c r="MK72" s="91"/>
      <c r="ML72" s="91"/>
      <c r="MM72" s="91"/>
      <c r="MN72" s="91"/>
      <c r="MO72" s="91"/>
      <c r="MP72" s="91"/>
      <c r="MQ72" s="91"/>
      <c r="MR72" s="91"/>
      <c r="MS72" s="91"/>
      <c r="MT72" s="91"/>
      <c r="MU72" s="91"/>
      <c r="MV72" s="91"/>
      <c r="MW72" s="91"/>
      <c r="MX72" s="91"/>
      <c r="MY72" s="91"/>
      <c r="MZ72" s="91"/>
      <c r="NA72" s="91"/>
      <c r="NB72" s="91"/>
      <c r="NC72" s="91"/>
      <c r="ND72" s="91"/>
      <c r="NE72" s="91"/>
      <c r="NF72" s="91"/>
      <c r="NG72" s="91"/>
      <c r="NH72" s="91"/>
      <c r="NI72" s="91"/>
      <c r="NJ72" s="91"/>
      <c r="NK72" s="91"/>
      <c r="NL72" s="91"/>
      <c r="NM72" s="91"/>
      <c r="NN72" s="91"/>
      <c r="NO72" s="91"/>
      <c r="NP72" s="91"/>
      <c r="NQ72" s="91"/>
      <c r="NR72" s="91"/>
      <c r="NS72" s="91"/>
      <c r="NT72" s="91"/>
      <c r="NU72" s="91"/>
      <c r="NV72" s="91"/>
      <c r="NW72" s="91"/>
      <c r="NX72" s="91"/>
      <c r="NY72" s="91"/>
      <c r="NZ72" s="91"/>
      <c r="OA72" s="91"/>
      <c r="OB72" s="91"/>
      <c r="OC72" s="91"/>
      <c r="OD72" s="91"/>
      <c r="OE72" s="91"/>
      <c r="OF72" s="91"/>
      <c r="OG72" s="91"/>
      <c r="OH72" s="91"/>
      <c r="OI72" s="91"/>
      <c r="OJ72" s="91"/>
      <c r="OK72" s="91"/>
      <c r="OL72" s="91"/>
      <c r="OM72" s="91"/>
      <c r="ON72" s="91"/>
      <c r="OO72" s="91"/>
      <c r="OP72" s="91"/>
      <c r="OQ72" s="91"/>
      <c r="OR72" s="91"/>
      <c r="OS72" s="91"/>
      <c r="OT72" s="91"/>
      <c r="OU72" s="91"/>
      <c r="OV72" s="91"/>
      <c r="OW72" s="91"/>
      <c r="OX72" s="91"/>
      <c r="OY72" s="91"/>
      <c r="OZ72" s="91"/>
      <c r="PA72" s="91"/>
      <c r="PB72" s="91"/>
      <c r="PC72" s="91"/>
      <c r="PD72" s="91"/>
      <c r="PE72" s="91"/>
      <c r="PF72" s="91"/>
      <c r="PG72" s="91"/>
      <c r="PH72" s="91"/>
      <c r="PI72" s="91"/>
      <c r="PJ72" s="91"/>
      <c r="PK72" s="91"/>
      <c r="PL72" s="91"/>
      <c r="PM72" s="91"/>
      <c r="PN72" s="91"/>
      <c r="PO72" s="91"/>
      <c r="PP72" s="91"/>
      <c r="PQ72" s="91"/>
      <c r="PR72" s="91"/>
      <c r="PS72" s="91"/>
      <c r="PT72" s="91"/>
      <c r="PU72" s="91"/>
      <c r="PV72" s="91"/>
      <c r="PW72" s="91"/>
      <c r="PX72" s="91"/>
      <c r="PY72" s="91"/>
      <c r="PZ72" s="91"/>
      <c r="QA72" s="91"/>
      <c r="QB72" s="91"/>
      <c r="QC72" s="91"/>
      <c r="QD72" s="91"/>
      <c r="QE72" s="91"/>
      <c r="QF72" s="91"/>
      <c r="QG72" s="91"/>
      <c r="QH72" s="91"/>
      <c r="QI72" s="91"/>
      <c r="QJ72" s="91"/>
      <c r="QK72" s="91"/>
      <c r="QL72" s="91"/>
      <c r="QM72" s="91"/>
      <c r="QN72" s="91"/>
      <c r="QO72" s="91"/>
      <c r="QP72" s="91"/>
      <c r="QQ72" s="91"/>
      <c r="QR72" s="91"/>
      <c r="QS72" s="91"/>
      <c r="QT72" s="91"/>
      <c r="QU72" s="91"/>
      <c r="QV72" s="91"/>
      <c r="QW72" s="91"/>
      <c r="QX72" s="91"/>
      <c r="QY72" s="91"/>
      <c r="QZ72" s="91"/>
      <c r="RA72" s="91"/>
      <c r="RB72" s="91"/>
      <c r="RC72" s="91"/>
      <c r="RD72" s="91"/>
      <c r="RE72" s="91"/>
      <c r="RF72" s="91"/>
      <c r="RG72" s="91"/>
      <c r="RH72" s="91"/>
      <c r="RI72" s="91"/>
      <c r="RJ72" s="91"/>
      <c r="RK72" s="91"/>
      <c r="RL72" s="91"/>
      <c r="RM72" s="91"/>
      <c r="RN72" s="91"/>
      <c r="RO72" s="91"/>
      <c r="RP72" s="91"/>
      <c r="RQ72" s="91"/>
      <c r="RR72" s="91"/>
      <c r="RS72" s="91"/>
      <c r="RT72" s="91"/>
      <c r="RU72" s="91"/>
      <c r="RV72" s="91"/>
      <c r="RW72" s="91"/>
      <c r="RX72" s="91"/>
      <c r="RY72" s="91"/>
      <c r="RZ72" s="91"/>
      <c r="SA72" s="91"/>
      <c r="SB72" s="91"/>
      <c r="SC72" s="91"/>
      <c r="SD72" s="91"/>
      <c r="SE72" s="91"/>
      <c r="SF72" s="91"/>
      <c r="SG72" s="91"/>
      <c r="SH72" s="91"/>
      <c r="SI72" s="91"/>
      <c r="SJ72" s="91"/>
      <c r="SK72" s="91"/>
      <c r="SL72" s="91"/>
      <c r="SM72" s="91"/>
      <c r="SN72" s="91"/>
      <c r="SO72" s="91"/>
      <c r="SP72" s="91"/>
      <c r="SQ72" s="91"/>
      <c r="SR72" s="91"/>
      <c r="SS72" s="91"/>
      <c r="ST72" s="91"/>
      <c r="SU72" s="91"/>
      <c r="SV72" s="91"/>
      <c r="SW72" s="91"/>
      <c r="SX72" s="91"/>
      <c r="SY72" s="91"/>
      <c r="SZ72" s="91"/>
      <c r="TA72" s="91"/>
      <c r="TB72" s="91"/>
      <c r="TC72" s="91"/>
      <c r="TD72" s="91"/>
      <c r="TE72" s="91"/>
      <c r="TF72" s="91"/>
      <c r="TG72" s="91"/>
      <c r="TH72" s="91"/>
      <c r="TI72" s="91"/>
      <c r="TJ72" s="91"/>
      <c r="TK72" s="91"/>
      <c r="TL72" s="91"/>
      <c r="TM72" s="91"/>
      <c r="TN72" s="91"/>
      <c r="TO72" s="91"/>
      <c r="TP72" s="91"/>
      <c r="TQ72" s="91"/>
      <c r="TR72" s="91"/>
      <c r="TS72" s="91"/>
      <c r="TT72" s="91"/>
      <c r="TU72" s="91"/>
      <c r="TV72" s="91"/>
      <c r="TW72" s="91"/>
      <c r="TX72" s="91"/>
      <c r="TY72" s="91"/>
      <c r="TZ72" s="91"/>
      <c r="UA72" s="91"/>
      <c r="UB72" s="91"/>
      <c r="UC72" s="91"/>
      <c r="UD72" s="91"/>
      <c r="UE72" s="91"/>
      <c r="UF72" s="91"/>
      <c r="UG72" s="91"/>
      <c r="UH72" s="91"/>
      <c r="UI72" s="91"/>
      <c r="UJ72" s="91"/>
      <c r="UK72" s="91"/>
      <c r="UL72" s="91"/>
      <c r="UM72" s="91"/>
      <c r="UN72" s="91"/>
      <c r="UO72" s="91"/>
      <c r="UP72" s="91"/>
      <c r="UQ72" s="91"/>
      <c r="UR72" s="91"/>
      <c r="US72" s="91"/>
      <c r="UT72" s="91"/>
      <c r="UU72" s="91"/>
      <c r="UV72" s="91"/>
      <c r="UW72" s="91"/>
      <c r="UX72" s="91"/>
      <c r="UY72" s="91"/>
      <c r="UZ72" s="91"/>
      <c r="VA72" s="91"/>
      <c r="VB72" s="91"/>
      <c r="VC72" s="91"/>
      <c r="VD72" s="91"/>
      <c r="VE72" s="91"/>
      <c r="VF72" s="91"/>
      <c r="VG72" s="91"/>
      <c r="VH72" s="91"/>
      <c r="VI72" s="91"/>
      <c r="VJ72" s="91"/>
      <c r="VK72" s="91"/>
      <c r="VL72" s="91"/>
      <c r="VM72" s="91"/>
      <c r="VN72" s="91"/>
      <c r="VO72" s="91"/>
      <c r="VP72" s="91"/>
      <c r="VQ72" s="91"/>
      <c r="VR72" s="91"/>
      <c r="VS72" s="91"/>
      <c r="VT72" s="91"/>
      <c r="VU72" s="91"/>
      <c r="VV72" s="91"/>
      <c r="VW72" s="91"/>
      <c r="VX72" s="91"/>
      <c r="VY72" s="91"/>
      <c r="VZ72" s="91"/>
      <c r="WA72" s="91"/>
      <c r="WB72" s="91"/>
      <c r="WC72" s="91"/>
      <c r="WD72" s="91"/>
      <c r="WE72" s="91"/>
      <c r="WF72" s="91"/>
      <c r="WG72" s="91"/>
      <c r="WH72" s="91"/>
      <c r="WI72" s="91"/>
      <c r="WJ72" s="91"/>
      <c r="WK72" s="91"/>
      <c r="WL72" s="91"/>
      <c r="WM72" s="91"/>
      <c r="WN72" s="91"/>
      <c r="WO72" s="91"/>
      <c r="WP72" s="91"/>
      <c r="WQ72" s="91"/>
      <c r="WR72" s="91"/>
      <c r="WS72" s="91"/>
      <c r="WT72" s="91"/>
      <c r="WU72" s="91"/>
      <c r="WV72" s="91"/>
      <c r="WW72" s="91"/>
      <c r="WX72" s="91"/>
      <c r="WY72" s="91"/>
      <c r="WZ72" s="91"/>
      <c r="XA72" s="91"/>
      <c r="XB72" s="91"/>
      <c r="XC72" s="91"/>
      <c r="XD72" s="91"/>
      <c r="XE72" s="91"/>
      <c r="XF72" s="91"/>
      <c r="XG72" s="91"/>
      <c r="XH72" s="91"/>
      <c r="XI72" s="91"/>
      <c r="XJ72" s="91"/>
      <c r="XK72" s="91"/>
      <c r="XL72" s="91"/>
      <c r="XM72" s="91"/>
      <c r="XN72" s="91"/>
      <c r="XO72" s="91"/>
      <c r="XP72" s="91"/>
      <c r="XQ72" s="91"/>
      <c r="XR72" s="91"/>
      <c r="XS72" s="91"/>
      <c r="XT72" s="91"/>
      <c r="XU72" s="91"/>
      <c r="XV72" s="91"/>
      <c r="XW72" s="91"/>
      <c r="XX72" s="91"/>
      <c r="XY72" s="91"/>
      <c r="XZ72" s="91"/>
      <c r="YA72" s="91"/>
      <c r="YB72" s="91"/>
      <c r="YC72" s="91"/>
      <c r="YD72" s="91"/>
      <c r="YE72" s="91"/>
      <c r="YF72" s="91"/>
      <c r="YG72" s="91"/>
      <c r="YH72" s="91"/>
      <c r="YI72" s="91"/>
      <c r="YJ72" s="91"/>
      <c r="YK72" s="91"/>
      <c r="YL72" s="91"/>
      <c r="YM72" s="91"/>
      <c r="YN72" s="91"/>
      <c r="YO72" s="91"/>
      <c r="YP72" s="91"/>
      <c r="YQ72" s="91"/>
      <c r="YR72" s="91"/>
      <c r="YS72" s="91"/>
      <c r="YT72" s="91"/>
      <c r="YU72" s="91"/>
      <c r="YV72" s="91"/>
      <c r="YW72" s="91"/>
      <c r="YX72" s="91"/>
      <c r="YY72" s="91"/>
      <c r="YZ72" s="91"/>
      <c r="ZA72" s="91"/>
      <c r="ZB72" s="91"/>
      <c r="ZC72" s="91"/>
      <c r="ZD72" s="91"/>
      <c r="ZE72" s="91"/>
      <c r="ZF72" s="91"/>
      <c r="ZG72" s="91"/>
      <c r="ZH72" s="91"/>
      <c r="ZI72" s="91"/>
      <c r="ZJ72" s="91"/>
      <c r="ZK72" s="91"/>
      <c r="ZL72" s="91"/>
      <c r="ZM72" s="91"/>
      <c r="ZN72" s="91"/>
      <c r="ZO72" s="91"/>
      <c r="ZP72" s="91"/>
      <c r="ZQ72" s="91"/>
      <c r="ZR72" s="91"/>
      <c r="ZS72" s="91"/>
      <c r="ZT72" s="91"/>
      <c r="ZU72" s="91"/>
      <c r="ZV72" s="91"/>
      <c r="ZW72" s="91"/>
      <c r="ZX72" s="91"/>
      <c r="ZY72" s="91"/>
      <c r="ZZ72" s="91"/>
      <c r="AAA72" s="91"/>
      <c r="AAB72" s="91"/>
      <c r="AAC72" s="91"/>
      <c r="AAD72" s="91"/>
      <c r="AAE72" s="91"/>
      <c r="AAF72" s="91"/>
      <c r="AAG72" s="91"/>
      <c r="AAH72" s="91"/>
      <c r="AAI72" s="91"/>
      <c r="AAJ72" s="91"/>
      <c r="AAK72" s="91"/>
      <c r="AAL72" s="91"/>
      <c r="AAM72" s="91"/>
      <c r="AAN72" s="91"/>
      <c r="AAO72" s="91"/>
      <c r="AAP72" s="91"/>
      <c r="AAQ72" s="91"/>
      <c r="AAR72" s="91"/>
      <c r="AAS72" s="91"/>
      <c r="AAT72" s="91"/>
      <c r="AAU72" s="91"/>
      <c r="AAV72" s="91"/>
      <c r="AAW72" s="91"/>
      <c r="AAX72" s="91"/>
      <c r="AAY72" s="91"/>
      <c r="AAZ72" s="91"/>
      <c r="ABA72" s="91"/>
      <c r="ABB72" s="91"/>
      <c r="ABC72" s="91"/>
      <c r="ABD72" s="91"/>
      <c r="ABE72" s="91"/>
      <c r="ABF72" s="91"/>
      <c r="ABG72" s="91"/>
      <c r="ABH72" s="91"/>
      <c r="ABI72" s="91"/>
      <c r="ABJ72" s="91"/>
      <c r="ABK72" s="91"/>
      <c r="ABL72" s="91"/>
      <c r="ABM72" s="91"/>
      <c r="ABN72" s="91"/>
      <c r="ABO72" s="91"/>
      <c r="ABP72" s="91"/>
      <c r="ABQ72" s="91"/>
      <c r="ABR72" s="91"/>
      <c r="ABS72" s="91"/>
      <c r="ABT72" s="91"/>
      <c r="ABU72" s="91"/>
      <c r="ABV72" s="91"/>
      <c r="ABW72" s="91"/>
      <c r="ABX72" s="91"/>
      <c r="ABY72" s="91"/>
      <c r="ABZ72" s="91"/>
      <c r="ACA72" s="91"/>
      <c r="ACB72" s="91"/>
      <c r="ACC72" s="91"/>
      <c r="ACD72" s="91"/>
      <c r="ACE72" s="91"/>
      <c r="ACF72" s="91"/>
      <c r="ACG72" s="91"/>
      <c r="ACH72" s="91"/>
      <c r="ACI72" s="91"/>
      <c r="ACJ72" s="91"/>
      <c r="ACK72" s="91"/>
      <c r="ACL72" s="91"/>
      <c r="ACM72" s="91"/>
      <c r="ACN72" s="91"/>
      <c r="ACO72" s="91"/>
      <c r="ACP72" s="91"/>
      <c r="ACQ72" s="91"/>
      <c r="ACR72" s="91"/>
      <c r="ACS72" s="91"/>
      <c r="ACT72" s="91"/>
      <c r="ACU72" s="91"/>
      <c r="ACV72" s="91"/>
      <c r="ACW72" s="91"/>
      <c r="ACX72" s="91"/>
      <c r="ACY72" s="91"/>
      <c r="ACZ72" s="91"/>
      <c r="ADA72" s="91"/>
      <c r="ADB72" s="91"/>
      <c r="ADC72" s="91"/>
      <c r="ADD72" s="91"/>
      <c r="ADE72" s="91"/>
      <c r="ADF72" s="91"/>
      <c r="ADG72" s="91"/>
      <c r="ADH72" s="91"/>
      <c r="ADI72" s="91"/>
      <c r="ADJ72" s="91"/>
      <c r="ADK72" s="91"/>
      <c r="ADL72" s="91"/>
      <c r="ADM72" s="91"/>
      <c r="ADN72" s="91"/>
    </row>
    <row r="73" spans="1:794" x14ac:dyDescent="0.25">
      <c r="A73" s="21">
        <v>41621001</v>
      </c>
      <c r="B73" s="21" t="s">
        <v>63</v>
      </c>
      <c r="C73" s="22" t="s">
        <v>64</v>
      </c>
      <c r="D73" s="94">
        <v>20000</v>
      </c>
      <c r="E73" s="32">
        <f>($D73/12)</f>
        <v>1666.6666666666667</v>
      </c>
      <c r="F73" s="32">
        <f t="shared" ref="F73:P74" si="36">($D73/12)</f>
        <v>1666.6666666666667</v>
      </c>
      <c r="G73" s="32">
        <f t="shared" si="36"/>
        <v>1666.6666666666667</v>
      </c>
      <c r="H73" s="32">
        <f t="shared" si="36"/>
        <v>1666.6666666666667</v>
      </c>
      <c r="I73" s="32">
        <f t="shared" si="36"/>
        <v>1666.6666666666667</v>
      </c>
      <c r="J73" s="32">
        <f t="shared" si="36"/>
        <v>1666.6666666666667</v>
      </c>
      <c r="K73" s="32">
        <f t="shared" si="36"/>
        <v>1666.6666666666667</v>
      </c>
      <c r="L73" s="32">
        <f t="shared" si="36"/>
        <v>1666.6666666666667</v>
      </c>
      <c r="M73" s="32">
        <f t="shared" si="36"/>
        <v>1666.6666666666667</v>
      </c>
      <c r="N73" s="32">
        <f t="shared" si="36"/>
        <v>1666.6666666666667</v>
      </c>
      <c r="O73" s="32">
        <f t="shared" si="36"/>
        <v>1666.6666666666667</v>
      </c>
      <c r="P73" s="32">
        <f t="shared" si="36"/>
        <v>1666.6666666666667</v>
      </c>
    </row>
    <row r="74" spans="1:794" x14ac:dyDescent="0.25">
      <c r="A74" s="21">
        <v>41621002</v>
      </c>
      <c r="B74" s="21" t="s">
        <v>65</v>
      </c>
      <c r="C74" s="22" t="s">
        <v>66</v>
      </c>
      <c r="D74" s="94">
        <v>47000</v>
      </c>
      <c r="E74" s="32">
        <f>($D74/12)</f>
        <v>3916.6666666666665</v>
      </c>
      <c r="F74" s="32">
        <f t="shared" si="36"/>
        <v>3916.6666666666665</v>
      </c>
      <c r="G74" s="32">
        <f t="shared" si="36"/>
        <v>3916.6666666666665</v>
      </c>
      <c r="H74" s="32">
        <f t="shared" si="36"/>
        <v>3916.6666666666665</v>
      </c>
      <c r="I74" s="32">
        <f t="shared" si="36"/>
        <v>3916.6666666666665</v>
      </c>
      <c r="J74" s="32">
        <f t="shared" si="36"/>
        <v>3916.6666666666665</v>
      </c>
      <c r="K74" s="32">
        <f t="shared" si="36"/>
        <v>3916.6666666666665</v>
      </c>
      <c r="L74" s="32">
        <f t="shared" si="36"/>
        <v>3916.6666666666665</v>
      </c>
      <c r="M74" s="32">
        <f t="shared" si="36"/>
        <v>3916.6666666666665</v>
      </c>
      <c r="N74" s="32">
        <f t="shared" si="36"/>
        <v>3916.6666666666665</v>
      </c>
      <c r="O74" s="32">
        <f t="shared" si="36"/>
        <v>3916.6666666666665</v>
      </c>
      <c r="P74" s="32">
        <f t="shared" si="36"/>
        <v>3916.6666666666665</v>
      </c>
    </row>
    <row r="75" spans="1:794" x14ac:dyDescent="0.25">
      <c r="A75" s="21">
        <v>41621003</v>
      </c>
      <c r="B75" s="21" t="s">
        <v>67</v>
      </c>
      <c r="C75" s="22" t="s">
        <v>68</v>
      </c>
      <c r="D75" s="120"/>
      <c r="E75" s="31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794" x14ac:dyDescent="0.25">
      <c r="A76" s="21">
        <v>41621004</v>
      </c>
      <c r="B76" s="21" t="s">
        <v>69</v>
      </c>
      <c r="C76" s="22" t="s">
        <v>70</v>
      </c>
      <c r="D76" s="120"/>
      <c r="E76" s="31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794" s="37" customFormat="1" x14ac:dyDescent="0.25">
      <c r="A77" s="109">
        <v>41690000</v>
      </c>
      <c r="B77" s="109" t="s">
        <v>71</v>
      </c>
      <c r="C77" s="110">
        <v>6900</v>
      </c>
      <c r="D77" s="112">
        <f>SUM(D78+D80)</f>
        <v>60264</v>
      </c>
      <c r="E77" s="122">
        <f>E78+E80</f>
        <v>2772</v>
      </c>
      <c r="F77" s="122">
        <f t="shared" ref="F77:P77" si="37">F78+F80</f>
        <v>2772</v>
      </c>
      <c r="G77" s="122">
        <f t="shared" si="37"/>
        <v>2772</v>
      </c>
      <c r="H77" s="122">
        <f t="shared" si="37"/>
        <v>2772</v>
      </c>
      <c r="I77" s="122">
        <f t="shared" si="37"/>
        <v>18772</v>
      </c>
      <c r="J77" s="122">
        <f t="shared" si="37"/>
        <v>2772</v>
      </c>
      <c r="K77" s="122">
        <f t="shared" si="37"/>
        <v>2772</v>
      </c>
      <c r="L77" s="122">
        <f t="shared" si="37"/>
        <v>2772</v>
      </c>
      <c r="M77" s="122">
        <f t="shared" si="37"/>
        <v>2772</v>
      </c>
      <c r="N77" s="122">
        <f t="shared" si="37"/>
        <v>2772</v>
      </c>
      <c r="O77" s="122">
        <f t="shared" si="37"/>
        <v>2772</v>
      </c>
      <c r="P77" s="122">
        <f t="shared" si="37"/>
        <v>13772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  <c r="CQ77" s="91"/>
      <c r="CR77" s="91"/>
      <c r="CS77" s="91"/>
      <c r="CT77" s="91"/>
      <c r="CU77" s="91"/>
      <c r="CV77" s="91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  <c r="GA77" s="91"/>
      <c r="GB77" s="91"/>
      <c r="GC77" s="91"/>
      <c r="GD77" s="91"/>
      <c r="GE77" s="91"/>
      <c r="GF77" s="91"/>
      <c r="GG77" s="91"/>
      <c r="GH77" s="91"/>
      <c r="GI77" s="91"/>
      <c r="GJ77" s="91"/>
      <c r="GK77" s="91"/>
      <c r="GL77" s="91"/>
      <c r="GM77" s="91"/>
      <c r="GN77" s="91"/>
      <c r="GO77" s="91"/>
      <c r="GP77" s="91"/>
      <c r="GQ77" s="91"/>
      <c r="GR77" s="91"/>
      <c r="GS77" s="91"/>
      <c r="GT77" s="91"/>
      <c r="GU77" s="91"/>
      <c r="GV77" s="91"/>
      <c r="GW77" s="91"/>
      <c r="GX77" s="91"/>
      <c r="GY77" s="91"/>
      <c r="GZ77" s="91"/>
      <c r="HA77" s="91"/>
      <c r="HB77" s="91"/>
      <c r="HC77" s="91"/>
      <c r="HD77" s="91"/>
      <c r="HE77" s="91"/>
      <c r="HF77" s="91"/>
      <c r="HG77" s="91"/>
      <c r="HH77" s="91"/>
      <c r="HI77" s="91"/>
      <c r="HJ77" s="91"/>
      <c r="HK77" s="91"/>
      <c r="HL77" s="91"/>
      <c r="HM77" s="91"/>
      <c r="HN77" s="91"/>
      <c r="HO77" s="91"/>
      <c r="HP77" s="91"/>
      <c r="HQ77" s="91"/>
      <c r="HR77" s="91"/>
      <c r="HS77" s="91"/>
      <c r="HT77" s="91"/>
      <c r="HU77" s="91"/>
      <c r="HV77" s="91"/>
      <c r="HW77" s="91"/>
      <c r="HX77" s="91"/>
      <c r="HY77" s="91"/>
      <c r="HZ77" s="91"/>
      <c r="IA77" s="91"/>
      <c r="IB77" s="91"/>
      <c r="IC77" s="91"/>
      <c r="ID77" s="91"/>
      <c r="IE77" s="91"/>
      <c r="IF77" s="91"/>
      <c r="IG77" s="91"/>
      <c r="IH77" s="91"/>
      <c r="II77" s="91"/>
      <c r="IJ77" s="91"/>
      <c r="IK77" s="91"/>
      <c r="IL77" s="91"/>
      <c r="IM77" s="91"/>
      <c r="IN77" s="91"/>
      <c r="IO77" s="91"/>
      <c r="IP77" s="91"/>
      <c r="IQ77" s="91"/>
      <c r="IR77" s="91"/>
      <c r="IS77" s="91"/>
      <c r="IT77" s="91"/>
      <c r="IU77" s="91"/>
      <c r="IV77" s="91"/>
      <c r="IW77" s="91"/>
      <c r="IX77" s="91"/>
      <c r="IY77" s="91"/>
      <c r="IZ77" s="91"/>
      <c r="JA77" s="91"/>
      <c r="JB77" s="91"/>
      <c r="JC77" s="91"/>
      <c r="JD77" s="91"/>
      <c r="JE77" s="91"/>
      <c r="JF77" s="91"/>
      <c r="JG77" s="91"/>
      <c r="JH77" s="91"/>
      <c r="JI77" s="91"/>
      <c r="JJ77" s="91"/>
      <c r="JK77" s="91"/>
      <c r="JL77" s="91"/>
      <c r="JM77" s="91"/>
      <c r="JN77" s="91"/>
      <c r="JO77" s="91"/>
      <c r="JP77" s="91"/>
      <c r="JQ77" s="91"/>
      <c r="JR77" s="91"/>
      <c r="JS77" s="91"/>
      <c r="JT77" s="91"/>
      <c r="JU77" s="91"/>
      <c r="JV77" s="91"/>
      <c r="JW77" s="91"/>
      <c r="JX77" s="91"/>
      <c r="JY77" s="91"/>
      <c r="JZ77" s="91"/>
      <c r="KA77" s="91"/>
      <c r="KB77" s="91"/>
      <c r="KC77" s="91"/>
      <c r="KD77" s="91"/>
      <c r="KE77" s="91"/>
      <c r="KF77" s="91"/>
      <c r="KG77" s="91"/>
      <c r="KH77" s="91"/>
      <c r="KI77" s="91"/>
      <c r="KJ77" s="91"/>
      <c r="KK77" s="91"/>
      <c r="KL77" s="91"/>
      <c r="KM77" s="91"/>
      <c r="KN77" s="91"/>
      <c r="KO77" s="91"/>
      <c r="KP77" s="91"/>
      <c r="KQ77" s="91"/>
      <c r="KR77" s="91"/>
      <c r="KS77" s="91"/>
      <c r="KT77" s="91"/>
      <c r="KU77" s="91"/>
      <c r="KV77" s="91"/>
      <c r="KW77" s="91"/>
      <c r="KX77" s="91"/>
      <c r="KY77" s="91"/>
      <c r="KZ77" s="91"/>
      <c r="LA77" s="91"/>
      <c r="LB77" s="91"/>
      <c r="LC77" s="91"/>
      <c r="LD77" s="91"/>
      <c r="LE77" s="91"/>
      <c r="LF77" s="91"/>
      <c r="LG77" s="91"/>
      <c r="LH77" s="91"/>
      <c r="LI77" s="91"/>
      <c r="LJ77" s="91"/>
      <c r="LK77" s="91"/>
      <c r="LL77" s="91"/>
      <c r="LM77" s="91"/>
      <c r="LN77" s="91"/>
      <c r="LO77" s="91"/>
      <c r="LP77" s="91"/>
      <c r="LQ77" s="91"/>
      <c r="LR77" s="91"/>
      <c r="LS77" s="91"/>
      <c r="LT77" s="91"/>
      <c r="LU77" s="91"/>
      <c r="LV77" s="91"/>
      <c r="LW77" s="91"/>
      <c r="LX77" s="91"/>
      <c r="LY77" s="91"/>
      <c r="LZ77" s="91"/>
      <c r="MA77" s="91"/>
      <c r="MB77" s="91"/>
      <c r="MC77" s="91"/>
      <c r="MD77" s="91"/>
      <c r="ME77" s="91"/>
      <c r="MF77" s="91"/>
      <c r="MG77" s="91"/>
      <c r="MH77" s="91"/>
      <c r="MI77" s="91"/>
      <c r="MJ77" s="91"/>
      <c r="MK77" s="91"/>
      <c r="ML77" s="91"/>
      <c r="MM77" s="91"/>
      <c r="MN77" s="91"/>
      <c r="MO77" s="91"/>
      <c r="MP77" s="91"/>
      <c r="MQ77" s="91"/>
      <c r="MR77" s="91"/>
      <c r="MS77" s="91"/>
      <c r="MT77" s="91"/>
      <c r="MU77" s="91"/>
      <c r="MV77" s="91"/>
      <c r="MW77" s="91"/>
      <c r="MX77" s="91"/>
      <c r="MY77" s="91"/>
      <c r="MZ77" s="91"/>
      <c r="NA77" s="91"/>
      <c r="NB77" s="91"/>
      <c r="NC77" s="91"/>
      <c r="ND77" s="91"/>
      <c r="NE77" s="91"/>
      <c r="NF77" s="91"/>
      <c r="NG77" s="91"/>
      <c r="NH77" s="91"/>
      <c r="NI77" s="91"/>
      <c r="NJ77" s="91"/>
      <c r="NK77" s="91"/>
      <c r="NL77" s="91"/>
      <c r="NM77" s="91"/>
      <c r="NN77" s="91"/>
      <c r="NO77" s="91"/>
      <c r="NP77" s="91"/>
      <c r="NQ77" s="91"/>
      <c r="NR77" s="91"/>
      <c r="NS77" s="91"/>
      <c r="NT77" s="91"/>
      <c r="NU77" s="91"/>
      <c r="NV77" s="91"/>
      <c r="NW77" s="91"/>
      <c r="NX77" s="91"/>
      <c r="NY77" s="91"/>
      <c r="NZ77" s="91"/>
      <c r="OA77" s="91"/>
      <c r="OB77" s="91"/>
      <c r="OC77" s="91"/>
      <c r="OD77" s="91"/>
      <c r="OE77" s="91"/>
      <c r="OF77" s="91"/>
      <c r="OG77" s="91"/>
      <c r="OH77" s="91"/>
      <c r="OI77" s="91"/>
      <c r="OJ77" s="91"/>
      <c r="OK77" s="91"/>
      <c r="OL77" s="91"/>
      <c r="OM77" s="91"/>
      <c r="ON77" s="91"/>
      <c r="OO77" s="91"/>
      <c r="OP77" s="91"/>
      <c r="OQ77" s="91"/>
      <c r="OR77" s="91"/>
      <c r="OS77" s="91"/>
      <c r="OT77" s="91"/>
      <c r="OU77" s="91"/>
      <c r="OV77" s="91"/>
      <c r="OW77" s="91"/>
      <c r="OX77" s="91"/>
      <c r="OY77" s="91"/>
      <c r="OZ77" s="91"/>
      <c r="PA77" s="91"/>
      <c r="PB77" s="91"/>
      <c r="PC77" s="91"/>
      <c r="PD77" s="91"/>
      <c r="PE77" s="91"/>
      <c r="PF77" s="91"/>
      <c r="PG77" s="91"/>
      <c r="PH77" s="91"/>
      <c r="PI77" s="91"/>
      <c r="PJ77" s="91"/>
      <c r="PK77" s="91"/>
      <c r="PL77" s="91"/>
      <c r="PM77" s="91"/>
      <c r="PN77" s="91"/>
      <c r="PO77" s="91"/>
      <c r="PP77" s="91"/>
      <c r="PQ77" s="91"/>
      <c r="PR77" s="91"/>
      <c r="PS77" s="91"/>
      <c r="PT77" s="91"/>
      <c r="PU77" s="91"/>
      <c r="PV77" s="91"/>
      <c r="PW77" s="91"/>
      <c r="PX77" s="91"/>
      <c r="PY77" s="91"/>
      <c r="PZ77" s="91"/>
      <c r="QA77" s="91"/>
      <c r="QB77" s="91"/>
      <c r="QC77" s="91"/>
      <c r="QD77" s="91"/>
      <c r="QE77" s="91"/>
      <c r="QF77" s="91"/>
      <c r="QG77" s="91"/>
      <c r="QH77" s="91"/>
      <c r="QI77" s="91"/>
      <c r="QJ77" s="91"/>
      <c r="QK77" s="91"/>
      <c r="QL77" s="91"/>
      <c r="QM77" s="91"/>
      <c r="QN77" s="91"/>
      <c r="QO77" s="91"/>
      <c r="QP77" s="91"/>
      <c r="QQ77" s="91"/>
      <c r="QR77" s="91"/>
      <c r="QS77" s="91"/>
      <c r="QT77" s="91"/>
      <c r="QU77" s="91"/>
      <c r="QV77" s="91"/>
      <c r="QW77" s="91"/>
      <c r="QX77" s="91"/>
      <c r="QY77" s="91"/>
      <c r="QZ77" s="91"/>
      <c r="RA77" s="91"/>
      <c r="RB77" s="91"/>
      <c r="RC77" s="91"/>
      <c r="RD77" s="91"/>
      <c r="RE77" s="91"/>
      <c r="RF77" s="91"/>
      <c r="RG77" s="91"/>
      <c r="RH77" s="91"/>
      <c r="RI77" s="91"/>
      <c r="RJ77" s="91"/>
      <c r="RK77" s="91"/>
      <c r="RL77" s="91"/>
      <c r="RM77" s="91"/>
      <c r="RN77" s="91"/>
      <c r="RO77" s="91"/>
      <c r="RP77" s="91"/>
      <c r="RQ77" s="91"/>
      <c r="RR77" s="91"/>
      <c r="RS77" s="91"/>
      <c r="RT77" s="91"/>
      <c r="RU77" s="91"/>
      <c r="RV77" s="91"/>
      <c r="RW77" s="91"/>
      <c r="RX77" s="91"/>
      <c r="RY77" s="91"/>
      <c r="RZ77" s="91"/>
      <c r="SA77" s="91"/>
      <c r="SB77" s="91"/>
      <c r="SC77" s="91"/>
      <c r="SD77" s="91"/>
      <c r="SE77" s="91"/>
      <c r="SF77" s="91"/>
      <c r="SG77" s="91"/>
      <c r="SH77" s="91"/>
      <c r="SI77" s="91"/>
      <c r="SJ77" s="91"/>
      <c r="SK77" s="91"/>
      <c r="SL77" s="91"/>
      <c r="SM77" s="91"/>
      <c r="SN77" s="91"/>
      <c r="SO77" s="91"/>
      <c r="SP77" s="91"/>
      <c r="SQ77" s="91"/>
      <c r="SR77" s="91"/>
      <c r="SS77" s="91"/>
      <c r="ST77" s="91"/>
      <c r="SU77" s="91"/>
      <c r="SV77" s="91"/>
      <c r="SW77" s="91"/>
      <c r="SX77" s="91"/>
      <c r="SY77" s="91"/>
      <c r="SZ77" s="91"/>
      <c r="TA77" s="91"/>
      <c r="TB77" s="91"/>
      <c r="TC77" s="91"/>
      <c r="TD77" s="91"/>
      <c r="TE77" s="91"/>
      <c r="TF77" s="91"/>
      <c r="TG77" s="91"/>
      <c r="TH77" s="91"/>
      <c r="TI77" s="91"/>
      <c r="TJ77" s="91"/>
      <c r="TK77" s="91"/>
      <c r="TL77" s="91"/>
      <c r="TM77" s="91"/>
      <c r="TN77" s="91"/>
      <c r="TO77" s="91"/>
      <c r="TP77" s="91"/>
      <c r="TQ77" s="91"/>
      <c r="TR77" s="91"/>
      <c r="TS77" s="91"/>
      <c r="TT77" s="91"/>
      <c r="TU77" s="91"/>
      <c r="TV77" s="91"/>
      <c r="TW77" s="91"/>
      <c r="TX77" s="91"/>
      <c r="TY77" s="91"/>
      <c r="TZ77" s="91"/>
      <c r="UA77" s="91"/>
      <c r="UB77" s="91"/>
      <c r="UC77" s="91"/>
      <c r="UD77" s="91"/>
      <c r="UE77" s="91"/>
      <c r="UF77" s="91"/>
      <c r="UG77" s="91"/>
      <c r="UH77" s="91"/>
      <c r="UI77" s="91"/>
      <c r="UJ77" s="91"/>
      <c r="UK77" s="91"/>
      <c r="UL77" s="91"/>
      <c r="UM77" s="91"/>
      <c r="UN77" s="91"/>
      <c r="UO77" s="91"/>
      <c r="UP77" s="91"/>
      <c r="UQ77" s="91"/>
      <c r="UR77" s="91"/>
      <c r="US77" s="91"/>
      <c r="UT77" s="91"/>
      <c r="UU77" s="91"/>
      <c r="UV77" s="91"/>
      <c r="UW77" s="91"/>
      <c r="UX77" s="91"/>
      <c r="UY77" s="91"/>
      <c r="UZ77" s="91"/>
      <c r="VA77" s="91"/>
      <c r="VB77" s="91"/>
      <c r="VC77" s="91"/>
      <c r="VD77" s="91"/>
      <c r="VE77" s="91"/>
      <c r="VF77" s="91"/>
      <c r="VG77" s="91"/>
      <c r="VH77" s="91"/>
      <c r="VI77" s="91"/>
      <c r="VJ77" s="91"/>
      <c r="VK77" s="91"/>
      <c r="VL77" s="91"/>
      <c r="VM77" s="91"/>
      <c r="VN77" s="91"/>
      <c r="VO77" s="91"/>
      <c r="VP77" s="91"/>
      <c r="VQ77" s="91"/>
      <c r="VR77" s="91"/>
      <c r="VS77" s="91"/>
      <c r="VT77" s="91"/>
      <c r="VU77" s="91"/>
      <c r="VV77" s="91"/>
      <c r="VW77" s="91"/>
      <c r="VX77" s="91"/>
      <c r="VY77" s="91"/>
      <c r="VZ77" s="91"/>
      <c r="WA77" s="91"/>
      <c r="WB77" s="91"/>
      <c r="WC77" s="91"/>
      <c r="WD77" s="91"/>
      <c r="WE77" s="91"/>
      <c r="WF77" s="91"/>
      <c r="WG77" s="91"/>
      <c r="WH77" s="91"/>
      <c r="WI77" s="91"/>
      <c r="WJ77" s="91"/>
      <c r="WK77" s="91"/>
      <c r="WL77" s="91"/>
      <c r="WM77" s="91"/>
      <c r="WN77" s="91"/>
      <c r="WO77" s="91"/>
      <c r="WP77" s="91"/>
      <c r="WQ77" s="91"/>
      <c r="WR77" s="91"/>
      <c r="WS77" s="91"/>
      <c r="WT77" s="91"/>
      <c r="WU77" s="91"/>
      <c r="WV77" s="91"/>
      <c r="WW77" s="91"/>
      <c r="WX77" s="91"/>
      <c r="WY77" s="91"/>
      <c r="WZ77" s="91"/>
      <c r="XA77" s="91"/>
      <c r="XB77" s="91"/>
      <c r="XC77" s="91"/>
      <c r="XD77" s="91"/>
      <c r="XE77" s="91"/>
      <c r="XF77" s="91"/>
      <c r="XG77" s="91"/>
      <c r="XH77" s="91"/>
      <c r="XI77" s="91"/>
      <c r="XJ77" s="91"/>
      <c r="XK77" s="91"/>
      <c r="XL77" s="91"/>
      <c r="XM77" s="91"/>
      <c r="XN77" s="91"/>
      <c r="XO77" s="91"/>
      <c r="XP77" s="91"/>
      <c r="XQ77" s="91"/>
      <c r="XR77" s="91"/>
      <c r="XS77" s="91"/>
      <c r="XT77" s="91"/>
      <c r="XU77" s="91"/>
      <c r="XV77" s="91"/>
      <c r="XW77" s="91"/>
      <c r="XX77" s="91"/>
      <c r="XY77" s="91"/>
      <c r="XZ77" s="91"/>
      <c r="YA77" s="91"/>
      <c r="YB77" s="91"/>
      <c r="YC77" s="91"/>
      <c r="YD77" s="91"/>
      <c r="YE77" s="91"/>
      <c r="YF77" s="91"/>
      <c r="YG77" s="91"/>
      <c r="YH77" s="91"/>
      <c r="YI77" s="91"/>
      <c r="YJ77" s="91"/>
      <c r="YK77" s="91"/>
      <c r="YL77" s="91"/>
      <c r="YM77" s="91"/>
      <c r="YN77" s="91"/>
      <c r="YO77" s="91"/>
      <c r="YP77" s="91"/>
      <c r="YQ77" s="91"/>
      <c r="YR77" s="91"/>
      <c r="YS77" s="91"/>
      <c r="YT77" s="91"/>
      <c r="YU77" s="91"/>
      <c r="YV77" s="91"/>
      <c r="YW77" s="91"/>
      <c r="YX77" s="91"/>
      <c r="YY77" s="91"/>
      <c r="YZ77" s="91"/>
      <c r="ZA77" s="91"/>
      <c r="ZB77" s="91"/>
      <c r="ZC77" s="91"/>
      <c r="ZD77" s="91"/>
      <c r="ZE77" s="91"/>
      <c r="ZF77" s="91"/>
      <c r="ZG77" s="91"/>
      <c r="ZH77" s="91"/>
      <c r="ZI77" s="91"/>
      <c r="ZJ77" s="91"/>
      <c r="ZK77" s="91"/>
      <c r="ZL77" s="91"/>
      <c r="ZM77" s="91"/>
      <c r="ZN77" s="91"/>
      <c r="ZO77" s="91"/>
      <c r="ZP77" s="91"/>
      <c r="ZQ77" s="91"/>
      <c r="ZR77" s="91"/>
      <c r="ZS77" s="91"/>
      <c r="ZT77" s="91"/>
      <c r="ZU77" s="91"/>
      <c r="ZV77" s="91"/>
      <c r="ZW77" s="91"/>
      <c r="ZX77" s="91"/>
      <c r="ZY77" s="91"/>
      <c r="ZZ77" s="91"/>
      <c r="AAA77" s="91"/>
      <c r="AAB77" s="91"/>
      <c r="AAC77" s="91"/>
      <c r="AAD77" s="91"/>
      <c r="AAE77" s="91"/>
      <c r="AAF77" s="91"/>
      <c r="AAG77" s="91"/>
      <c r="AAH77" s="91"/>
      <c r="AAI77" s="91"/>
      <c r="AAJ77" s="91"/>
      <c r="AAK77" s="91"/>
      <c r="AAL77" s="91"/>
      <c r="AAM77" s="91"/>
      <c r="AAN77" s="91"/>
      <c r="AAO77" s="91"/>
      <c r="AAP77" s="91"/>
      <c r="AAQ77" s="91"/>
      <c r="AAR77" s="91"/>
      <c r="AAS77" s="91"/>
      <c r="AAT77" s="91"/>
      <c r="AAU77" s="91"/>
      <c r="AAV77" s="91"/>
      <c r="AAW77" s="91"/>
      <c r="AAX77" s="91"/>
      <c r="AAY77" s="91"/>
      <c r="AAZ77" s="91"/>
      <c r="ABA77" s="91"/>
      <c r="ABB77" s="91"/>
      <c r="ABC77" s="91"/>
      <c r="ABD77" s="91"/>
      <c r="ABE77" s="91"/>
      <c r="ABF77" s="91"/>
      <c r="ABG77" s="91"/>
      <c r="ABH77" s="91"/>
      <c r="ABI77" s="91"/>
      <c r="ABJ77" s="91"/>
      <c r="ABK77" s="91"/>
      <c r="ABL77" s="91"/>
      <c r="ABM77" s="91"/>
      <c r="ABN77" s="91"/>
      <c r="ABO77" s="91"/>
      <c r="ABP77" s="91"/>
      <c r="ABQ77" s="91"/>
      <c r="ABR77" s="91"/>
      <c r="ABS77" s="91"/>
      <c r="ABT77" s="91"/>
      <c r="ABU77" s="91"/>
      <c r="ABV77" s="91"/>
      <c r="ABW77" s="91"/>
      <c r="ABX77" s="91"/>
      <c r="ABY77" s="91"/>
      <c r="ABZ77" s="91"/>
      <c r="ACA77" s="91"/>
      <c r="ACB77" s="91"/>
      <c r="ACC77" s="91"/>
      <c r="ACD77" s="91"/>
      <c r="ACE77" s="91"/>
      <c r="ACF77" s="91"/>
      <c r="ACG77" s="91"/>
      <c r="ACH77" s="91"/>
      <c r="ACI77" s="91"/>
      <c r="ACJ77" s="91"/>
      <c r="ACK77" s="91"/>
      <c r="ACL77" s="91"/>
      <c r="ACM77" s="91"/>
      <c r="ACN77" s="91"/>
      <c r="ACO77" s="91"/>
      <c r="ACP77" s="91"/>
      <c r="ACQ77" s="91"/>
      <c r="ACR77" s="91"/>
      <c r="ACS77" s="91"/>
      <c r="ACT77" s="91"/>
      <c r="ACU77" s="91"/>
      <c r="ACV77" s="91"/>
      <c r="ACW77" s="91"/>
      <c r="ACX77" s="91"/>
      <c r="ACY77" s="91"/>
      <c r="ACZ77" s="91"/>
      <c r="ADA77" s="91"/>
      <c r="ADB77" s="91"/>
      <c r="ADC77" s="91"/>
      <c r="ADD77" s="91"/>
      <c r="ADE77" s="91"/>
      <c r="ADF77" s="91"/>
      <c r="ADG77" s="91"/>
      <c r="ADH77" s="91"/>
      <c r="ADI77" s="91"/>
      <c r="ADJ77" s="91"/>
      <c r="ADK77" s="91"/>
      <c r="ADL77" s="91"/>
      <c r="ADM77" s="91"/>
      <c r="ADN77" s="91"/>
    </row>
    <row r="78" spans="1:794" x14ac:dyDescent="0.25">
      <c r="A78" s="53">
        <v>41691000</v>
      </c>
      <c r="B78" s="53" t="s">
        <v>71</v>
      </c>
      <c r="C78" s="54">
        <v>691</v>
      </c>
      <c r="D78" s="117">
        <f>D79</f>
        <v>27000</v>
      </c>
      <c r="E78" s="121">
        <f>E79</f>
        <v>0</v>
      </c>
      <c r="F78" s="121">
        <f t="shared" ref="F78:P78" si="38">F79</f>
        <v>0</v>
      </c>
      <c r="G78" s="121">
        <f t="shared" si="38"/>
        <v>0</v>
      </c>
      <c r="H78" s="121">
        <f t="shared" si="38"/>
        <v>0</v>
      </c>
      <c r="I78" s="121">
        <f t="shared" si="38"/>
        <v>16000</v>
      </c>
      <c r="J78" s="121">
        <f t="shared" si="38"/>
        <v>0</v>
      </c>
      <c r="K78" s="121">
        <f t="shared" si="38"/>
        <v>0</v>
      </c>
      <c r="L78" s="121">
        <f t="shared" si="38"/>
        <v>0</v>
      </c>
      <c r="M78" s="121">
        <f t="shared" si="38"/>
        <v>0</v>
      </c>
      <c r="N78" s="121">
        <f t="shared" si="38"/>
        <v>0</v>
      </c>
      <c r="O78" s="121">
        <f t="shared" si="38"/>
        <v>0</v>
      </c>
      <c r="P78" s="121">
        <f t="shared" si="38"/>
        <v>11000</v>
      </c>
    </row>
    <row r="79" spans="1:794" x14ac:dyDescent="0.25">
      <c r="A79" s="21">
        <v>41691001</v>
      </c>
      <c r="B79" s="21" t="s">
        <v>119</v>
      </c>
      <c r="C79" s="22" t="s">
        <v>72</v>
      </c>
      <c r="D79" s="94">
        <v>27000</v>
      </c>
      <c r="E79" s="33">
        <v>0</v>
      </c>
      <c r="F79" s="33">
        <v>0</v>
      </c>
      <c r="G79" s="33">
        <v>0</v>
      </c>
      <c r="H79" s="33">
        <v>0</v>
      </c>
      <c r="I79" s="33">
        <v>16000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11000</v>
      </c>
    </row>
    <row r="80" spans="1:794" s="23" customFormat="1" x14ac:dyDescent="0.25">
      <c r="A80" s="53">
        <v>41692000</v>
      </c>
      <c r="B80" s="53" t="s">
        <v>120</v>
      </c>
      <c r="C80" s="54">
        <v>692</v>
      </c>
      <c r="D80" s="117">
        <f>SUM(D81)</f>
        <v>33264</v>
      </c>
      <c r="E80" s="121">
        <f>SUM(E81)</f>
        <v>2772</v>
      </c>
      <c r="F80" s="121">
        <f t="shared" ref="F80:P80" si="39">SUM(F81)</f>
        <v>2772</v>
      </c>
      <c r="G80" s="121">
        <f t="shared" si="39"/>
        <v>2772</v>
      </c>
      <c r="H80" s="121">
        <f t="shared" si="39"/>
        <v>2772</v>
      </c>
      <c r="I80" s="121">
        <f t="shared" si="39"/>
        <v>2772</v>
      </c>
      <c r="J80" s="121">
        <f t="shared" si="39"/>
        <v>2772</v>
      </c>
      <c r="K80" s="121">
        <f t="shared" si="39"/>
        <v>2772</v>
      </c>
      <c r="L80" s="121">
        <f t="shared" si="39"/>
        <v>2772</v>
      </c>
      <c r="M80" s="121">
        <f t="shared" si="39"/>
        <v>2772</v>
      </c>
      <c r="N80" s="121">
        <f t="shared" si="39"/>
        <v>2772</v>
      </c>
      <c r="O80" s="121">
        <f t="shared" si="39"/>
        <v>2772</v>
      </c>
      <c r="P80" s="121">
        <f t="shared" si="39"/>
        <v>2772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  <c r="IV80" s="91"/>
      <c r="IW80" s="91"/>
      <c r="IX80" s="91"/>
      <c r="IY80" s="91"/>
      <c r="IZ80" s="91"/>
      <c r="JA80" s="91"/>
      <c r="JB80" s="91"/>
      <c r="JC80" s="91"/>
      <c r="JD80" s="91"/>
      <c r="JE80" s="91"/>
      <c r="JF80" s="91"/>
      <c r="JG80" s="91"/>
      <c r="JH80" s="91"/>
      <c r="JI80" s="91"/>
      <c r="JJ80" s="91"/>
      <c r="JK80" s="91"/>
      <c r="JL80" s="91"/>
      <c r="JM80" s="91"/>
      <c r="JN80" s="91"/>
      <c r="JO80" s="91"/>
      <c r="JP80" s="91"/>
      <c r="JQ80" s="91"/>
      <c r="JR80" s="91"/>
      <c r="JS80" s="91"/>
      <c r="JT80" s="91"/>
      <c r="JU80" s="91"/>
      <c r="JV80" s="91"/>
      <c r="JW80" s="91"/>
      <c r="JX80" s="91"/>
      <c r="JY80" s="91"/>
      <c r="JZ80" s="91"/>
      <c r="KA80" s="91"/>
      <c r="KB80" s="91"/>
      <c r="KC80" s="91"/>
      <c r="KD80" s="91"/>
      <c r="KE80" s="91"/>
      <c r="KF80" s="91"/>
      <c r="KG80" s="91"/>
      <c r="KH80" s="91"/>
      <c r="KI80" s="91"/>
      <c r="KJ80" s="91"/>
      <c r="KK80" s="91"/>
      <c r="KL80" s="91"/>
      <c r="KM80" s="91"/>
      <c r="KN80" s="91"/>
      <c r="KO80" s="91"/>
      <c r="KP80" s="91"/>
      <c r="KQ80" s="91"/>
      <c r="KR80" s="91"/>
      <c r="KS80" s="91"/>
      <c r="KT80" s="91"/>
      <c r="KU80" s="91"/>
      <c r="KV80" s="91"/>
      <c r="KW80" s="91"/>
      <c r="KX80" s="91"/>
      <c r="KY80" s="91"/>
      <c r="KZ80" s="91"/>
      <c r="LA80" s="91"/>
      <c r="LB80" s="91"/>
      <c r="LC80" s="91"/>
      <c r="LD80" s="91"/>
      <c r="LE80" s="91"/>
      <c r="LF80" s="91"/>
      <c r="LG80" s="91"/>
      <c r="LH80" s="91"/>
      <c r="LI80" s="91"/>
      <c r="LJ80" s="91"/>
      <c r="LK80" s="91"/>
      <c r="LL80" s="91"/>
      <c r="LM80" s="91"/>
      <c r="LN80" s="91"/>
      <c r="LO80" s="91"/>
      <c r="LP80" s="91"/>
      <c r="LQ80" s="91"/>
      <c r="LR80" s="91"/>
      <c r="LS80" s="91"/>
      <c r="LT80" s="91"/>
      <c r="LU80" s="91"/>
      <c r="LV80" s="91"/>
      <c r="LW80" s="91"/>
      <c r="LX80" s="91"/>
      <c r="LY80" s="91"/>
      <c r="LZ80" s="91"/>
      <c r="MA80" s="91"/>
      <c r="MB80" s="91"/>
      <c r="MC80" s="91"/>
      <c r="MD80" s="91"/>
      <c r="ME80" s="91"/>
      <c r="MF80" s="91"/>
      <c r="MG80" s="91"/>
      <c r="MH80" s="91"/>
      <c r="MI80" s="91"/>
      <c r="MJ80" s="91"/>
      <c r="MK80" s="91"/>
      <c r="ML80" s="91"/>
      <c r="MM80" s="91"/>
      <c r="MN80" s="91"/>
      <c r="MO80" s="91"/>
      <c r="MP80" s="91"/>
      <c r="MQ80" s="91"/>
      <c r="MR80" s="91"/>
      <c r="MS80" s="91"/>
      <c r="MT80" s="91"/>
      <c r="MU80" s="91"/>
      <c r="MV80" s="91"/>
      <c r="MW80" s="91"/>
      <c r="MX80" s="91"/>
      <c r="MY80" s="91"/>
      <c r="MZ80" s="91"/>
      <c r="NA80" s="91"/>
      <c r="NB80" s="91"/>
      <c r="NC80" s="91"/>
      <c r="ND80" s="91"/>
      <c r="NE80" s="91"/>
      <c r="NF80" s="91"/>
      <c r="NG80" s="91"/>
      <c r="NH80" s="91"/>
      <c r="NI80" s="91"/>
      <c r="NJ80" s="91"/>
      <c r="NK80" s="91"/>
      <c r="NL80" s="91"/>
      <c r="NM80" s="91"/>
      <c r="NN80" s="91"/>
      <c r="NO80" s="91"/>
      <c r="NP80" s="91"/>
      <c r="NQ80" s="91"/>
      <c r="NR80" s="91"/>
      <c r="NS80" s="91"/>
      <c r="NT80" s="91"/>
      <c r="NU80" s="91"/>
      <c r="NV80" s="91"/>
      <c r="NW80" s="91"/>
      <c r="NX80" s="91"/>
      <c r="NY80" s="91"/>
      <c r="NZ80" s="91"/>
      <c r="OA80" s="91"/>
      <c r="OB80" s="91"/>
      <c r="OC80" s="91"/>
      <c r="OD80" s="91"/>
      <c r="OE80" s="91"/>
      <c r="OF80" s="91"/>
      <c r="OG80" s="91"/>
      <c r="OH80" s="91"/>
      <c r="OI80" s="91"/>
      <c r="OJ80" s="91"/>
      <c r="OK80" s="91"/>
      <c r="OL80" s="91"/>
      <c r="OM80" s="91"/>
      <c r="ON80" s="91"/>
      <c r="OO80" s="91"/>
      <c r="OP80" s="91"/>
      <c r="OQ80" s="91"/>
      <c r="OR80" s="91"/>
      <c r="OS80" s="91"/>
      <c r="OT80" s="91"/>
      <c r="OU80" s="91"/>
      <c r="OV80" s="91"/>
      <c r="OW80" s="91"/>
      <c r="OX80" s="91"/>
      <c r="OY80" s="91"/>
      <c r="OZ80" s="91"/>
      <c r="PA80" s="91"/>
      <c r="PB80" s="91"/>
      <c r="PC80" s="91"/>
      <c r="PD80" s="91"/>
      <c r="PE80" s="91"/>
      <c r="PF80" s="91"/>
      <c r="PG80" s="91"/>
      <c r="PH80" s="91"/>
      <c r="PI80" s="91"/>
      <c r="PJ80" s="91"/>
      <c r="PK80" s="91"/>
      <c r="PL80" s="91"/>
      <c r="PM80" s="91"/>
      <c r="PN80" s="91"/>
      <c r="PO80" s="91"/>
      <c r="PP80" s="91"/>
      <c r="PQ80" s="91"/>
      <c r="PR80" s="91"/>
      <c r="PS80" s="91"/>
      <c r="PT80" s="91"/>
      <c r="PU80" s="91"/>
      <c r="PV80" s="91"/>
      <c r="PW80" s="91"/>
      <c r="PX80" s="91"/>
      <c r="PY80" s="91"/>
      <c r="PZ80" s="91"/>
      <c r="QA80" s="91"/>
      <c r="QB80" s="91"/>
      <c r="QC80" s="91"/>
      <c r="QD80" s="91"/>
      <c r="QE80" s="91"/>
      <c r="QF80" s="91"/>
      <c r="QG80" s="91"/>
      <c r="QH80" s="91"/>
      <c r="QI80" s="91"/>
      <c r="QJ80" s="91"/>
      <c r="QK80" s="91"/>
      <c r="QL80" s="91"/>
      <c r="QM80" s="91"/>
      <c r="QN80" s="91"/>
      <c r="QO80" s="91"/>
      <c r="QP80" s="91"/>
      <c r="QQ80" s="91"/>
      <c r="QR80" s="91"/>
      <c r="QS80" s="91"/>
      <c r="QT80" s="91"/>
      <c r="QU80" s="91"/>
      <c r="QV80" s="91"/>
      <c r="QW80" s="91"/>
      <c r="QX80" s="91"/>
      <c r="QY80" s="91"/>
      <c r="QZ80" s="91"/>
      <c r="RA80" s="91"/>
      <c r="RB80" s="91"/>
      <c r="RC80" s="91"/>
      <c r="RD80" s="91"/>
      <c r="RE80" s="91"/>
      <c r="RF80" s="91"/>
      <c r="RG80" s="91"/>
      <c r="RH80" s="91"/>
      <c r="RI80" s="91"/>
      <c r="RJ80" s="91"/>
      <c r="RK80" s="91"/>
      <c r="RL80" s="91"/>
      <c r="RM80" s="91"/>
      <c r="RN80" s="91"/>
      <c r="RO80" s="91"/>
      <c r="RP80" s="91"/>
      <c r="RQ80" s="91"/>
      <c r="RR80" s="91"/>
      <c r="RS80" s="91"/>
      <c r="RT80" s="91"/>
      <c r="RU80" s="91"/>
      <c r="RV80" s="91"/>
      <c r="RW80" s="91"/>
      <c r="RX80" s="91"/>
      <c r="RY80" s="91"/>
      <c r="RZ80" s="91"/>
      <c r="SA80" s="91"/>
      <c r="SB80" s="91"/>
      <c r="SC80" s="91"/>
      <c r="SD80" s="91"/>
      <c r="SE80" s="91"/>
      <c r="SF80" s="91"/>
      <c r="SG80" s="91"/>
      <c r="SH80" s="91"/>
      <c r="SI80" s="91"/>
      <c r="SJ80" s="91"/>
      <c r="SK80" s="91"/>
      <c r="SL80" s="91"/>
      <c r="SM80" s="91"/>
      <c r="SN80" s="91"/>
      <c r="SO80" s="91"/>
      <c r="SP80" s="91"/>
      <c r="SQ80" s="91"/>
      <c r="SR80" s="91"/>
      <c r="SS80" s="91"/>
      <c r="ST80" s="91"/>
      <c r="SU80" s="91"/>
      <c r="SV80" s="91"/>
      <c r="SW80" s="91"/>
      <c r="SX80" s="91"/>
      <c r="SY80" s="91"/>
      <c r="SZ80" s="91"/>
      <c r="TA80" s="91"/>
      <c r="TB80" s="91"/>
      <c r="TC80" s="91"/>
      <c r="TD80" s="91"/>
      <c r="TE80" s="91"/>
      <c r="TF80" s="91"/>
      <c r="TG80" s="91"/>
      <c r="TH80" s="91"/>
      <c r="TI80" s="91"/>
      <c r="TJ80" s="91"/>
      <c r="TK80" s="91"/>
      <c r="TL80" s="91"/>
      <c r="TM80" s="91"/>
      <c r="TN80" s="91"/>
      <c r="TO80" s="91"/>
      <c r="TP80" s="91"/>
      <c r="TQ80" s="91"/>
      <c r="TR80" s="91"/>
      <c r="TS80" s="91"/>
      <c r="TT80" s="91"/>
      <c r="TU80" s="91"/>
      <c r="TV80" s="91"/>
      <c r="TW80" s="91"/>
      <c r="TX80" s="91"/>
      <c r="TY80" s="91"/>
      <c r="TZ80" s="91"/>
      <c r="UA80" s="91"/>
      <c r="UB80" s="91"/>
      <c r="UC80" s="91"/>
      <c r="UD80" s="91"/>
      <c r="UE80" s="91"/>
      <c r="UF80" s="91"/>
      <c r="UG80" s="91"/>
      <c r="UH80" s="91"/>
      <c r="UI80" s="91"/>
      <c r="UJ80" s="91"/>
      <c r="UK80" s="91"/>
      <c r="UL80" s="91"/>
      <c r="UM80" s="91"/>
      <c r="UN80" s="91"/>
      <c r="UO80" s="91"/>
      <c r="UP80" s="91"/>
      <c r="UQ80" s="91"/>
      <c r="UR80" s="91"/>
      <c r="US80" s="91"/>
      <c r="UT80" s="91"/>
      <c r="UU80" s="91"/>
      <c r="UV80" s="91"/>
      <c r="UW80" s="91"/>
      <c r="UX80" s="91"/>
      <c r="UY80" s="91"/>
      <c r="UZ80" s="91"/>
      <c r="VA80" s="91"/>
      <c r="VB80" s="91"/>
      <c r="VC80" s="91"/>
      <c r="VD80" s="91"/>
      <c r="VE80" s="91"/>
      <c r="VF80" s="91"/>
      <c r="VG80" s="91"/>
      <c r="VH80" s="91"/>
      <c r="VI80" s="91"/>
      <c r="VJ80" s="91"/>
      <c r="VK80" s="91"/>
      <c r="VL80" s="91"/>
      <c r="VM80" s="91"/>
      <c r="VN80" s="91"/>
      <c r="VO80" s="91"/>
      <c r="VP80" s="91"/>
      <c r="VQ80" s="91"/>
      <c r="VR80" s="91"/>
      <c r="VS80" s="91"/>
      <c r="VT80" s="91"/>
      <c r="VU80" s="91"/>
      <c r="VV80" s="91"/>
      <c r="VW80" s="91"/>
      <c r="VX80" s="91"/>
      <c r="VY80" s="91"/>
      <c r="VZ80" s="91"/>
      <c r="WA80" s="91"/>
      <c r="WB80" s="91"/>
      <c r="WC80" s="91"/>
      <c r="WD80" s="91"/>
      <c r="WE80" s="91"/>
      <c r="WF80" s="91"/>
      <c r="WG80" s="91"/>
      <c r="WH80" s="91"/>
      <c r="WI80" s="91"/>
      <c r="WJ80" s="91"/>
      <c r="WK80" s="91"/>
      <c r="WL80" s="91"/>
      <c r="WM80" s="91"/>
      <c r="WN80" s="91"/>
      <c r="WO80" s="91"/>
      <c r="WP80" s="91"/>
      <c r="WQ80" s="91"/>
      <c r="WR80" s="91"/>
      <c r="WS80" s="91"/>
      <c r="WT80" s="91"/>
      <c r="WU80" s="91"/>
      <c r="WV80" s="91"/>
      <c r="WW80" s="91"/>
      <c r="WX80" s="91"/>
      <c r="WY80" s="91"/>
      <c r="WZ80" s="91"/>
      <c r="XA80" s="91"/>
      <c r="XB80" s="91"/>
      <c r="XC80" s="91"/>
      <c r="XD80" s="91"/>
      <c r="XE80" s="91"/>
      <c r="XF80" s="91"/>
      <c r="XG80" s="91"/>
      <c r="XH80" s="91"/>
      <c r="XI80" s="91"/>
      <c r="XJ80" s="91"/>
      <c r="XK80" s="91"/>
      <c r="XL80" s="91"/>
      <c r="XM80" s="91"/>
      <c r="XN80" s="91"/>
      <c r="XO80" s="91"/>
      <c r="XP80" s="91"/>
      <c r="XQ80" s="91"/>
      <c r="XR80" s="91"/>
      <c r="XS80" s="91"/>
      <c r="XT80" s="91"/>
      <c r="XU80" s="91"/>
      <c r="XV80" s="91"/>
      <c r="XW80" s="91"/>
      <c r="XX80" s="91"/>
      <c r="XY80" s="91"/>
      <c r="XZ80" s="91"/>
      <c r="YA80" s="91"/>
      <c r="YB80" s="91"/>
      <c r="YC80" s="91"/>
      <c r="YD80" s="91"/>
      <c r="YE80" s="91"/>
      <c r="YF80" s="91"/>
      <c r="YG80" s="91"/>
      <c r="YH80" s="91"/>
      <c r="YI80" s="91"/>
      <c r="YJ80" s="91"/>
      <c r="YK80" s="91"/>
      <c r="YL80" s="91"/>
      <c r="YM80" s="91"/>
      <c r="YN80" s="91"/>
      <c r="YO80" s="91"/>
      <c r="YP80" s="91"/>
      <c r="YQ80" s="91"/>
      <c r="YR80" s="91"/>
      <c r="YS80" s="91"/>
      <c r="YT80" s="91"/>
      <c r="YU80" s="91"/>
      <c r="YV80" s="91"/>
      <c r="YW80" s="91"/>
      <c r="YX80" s="91"/>
      <c r="YY80" s="91"/>
      <c r="YZ80" s="91"/>
      <c r="ZA80" s="91"/>
      <c r="ZB80" s="91"/>
      <c r="ZC80" s="91"/>
      <c r="ZD80" s="91"/>
      <c r="ZE80" s="91"/>
      <c r="ZF80" s="91"/>
      <c r="ZG80" s="91"/>
      <c r="ZH80" s="91"/>
      <c r="ZI80" s="91"/>
      <c r="ZJ80" s="91"/>
      <c r="ZK80" s="91"/>
      <c r="ZL80" s="91"/>
      <c r="ZM80" s="91"/>
      <c r="ZN80" s="91"/>
      <c r="ZO80" s="91"/>
      <c r="ZP80" s="91"/>
      <c r="ZQ80" s="91"/>
      <c r="ZR80" s="91"/>
      <c r="ZS80" s="91"/>
      <c r="ZT80" s="91"/>
      <c r="ZU80" s="91"/>
      <c r="ZV80" s="91"/>
      <c r="ZW80" s="91"/>
      <c r="ZX80" s="91"/>
      <c r="ZY80" s="91"/>
      <c r="ZZ80" s="91"/>
      <c r="AAA80" s="91"/>
      <c r="AAB80" s="91"/>
      <c r="AAC80" s="91"/>
      <c r="AAD80" s="91"/>
      <c r="AAE80" s="91"/>
      <c r="AAF80" s="91"/>
      <c r="AAG80" s="91"/>
      <c r="AAH80" s="91"/>
      <c r="AAI80" s="91"/>
      <c r="AAJ80" s="91"/>
      <c r="AAK80" s="91"/>
      <c r="AAL80" s="91"/>
      <c r="AAM80" s="91"/>
      <c r="AAN80" s="91"/>
      <c r="AAO80" s="91"/>
      <c r="AAP80" s="91"/>
      <c r="AAQ80" s="91"/>
      <c r="AAR80" s="91"/>
      <c r="AAS80" s="91"/>
      <c r="AAT80" s="91"/>
      <c r="AAU80" s="91"/>
      <c r="AAV80" s="91"/>
      <c r="AAW80" s="91"/>
      <c r="AAX80" s="91"/>
      <c r="AAY80" s="91"/>
      <c r="AAZ80" s="91"/>
      <c r="ABA80" s="91"/>
      <c r="ABB80" s="91"/>
      <c r="ABC80" s="91"/>
      <c r="ABD80" s="91"/>
      <c r="ABE80" s="91"/>
      <c r="ABF80" s="91"/>
      <c r="ABG80" s="91"/>
      <c r="ABH80" s="91"/>
      <c r="ABI80" s="91"/>
      <c r="ABJ80" s="91"/>
      <c r="ABK80" s="91"/>
      <c r="ABL80" s="91"/>
      <c r="ABM80" s="91"/>
      <c r="ABN80" s="91"/>
      <c r="ABO80" s="91"/>
      <c r="ABP80" s="91"/>
      <c r="ABQ80" s="91"/>
      <c r="ABR80" s="91"/>
      <c r="ABS80" s="91"/>
      <c r="ABT80" s="91"/>
      <c r="ABU80" s="91"/>
      <c r="ABV80" s="91"/>
      <c r="ABW80" s="91"/>
      <c r="ABX80" s="91"/>
      <c r="ABY80" s="91"/>
      <c r="ABZ80" s="91"/>
      <c r="ACA80" s="91"/>
      <c r="ACB80" s="91"/>
      <c r="ACC80" s="91"/>
      <c r="ACD80" s="91"/>
      <c r="ACE80" s="91"/>
      <c r="ACF80" s="91"/>
      <c r="ACG80" s="91"/>
      <c r="ACH80" s="91"/>
      <c r="ACI80" s="91"/>
      <c r="ACJ80" s="91"/>
      <c r="ACK80" s="91"/>
      <c r="ACL80" s="91"/>
      <c r="ACM80" s="91"/>
      <c r="ACN80" s="91"/>
      <c r="ACO80" s="91"/>
      <c r="ACP80" s="91"/>
      <c r="ACQ80" s="91"/>
      <c r="ACR80" s="91"/>
      <c r="ACS80" s="91"/>
      <c r="ACT80" s="91"/>
      <c r="ACU80" s="91"/>
      <c r="ACV80" s="91"/>
      <c r="ACW80" s="91"/>
      <c r="ACX80" s="91"/>
      <c r="ACY80" s="91"/>
      <c r="ACZ80" s="91"/>
      <c r="ADA80" s="91"/>
      <c r="ADB80" s="91"/>
      <c r="ADC80" s="91"/>
      <c r="ADD80" s="91"/>
      <c r="ADE80" s="91"/>
      <c r="ADF80" s="91"/>
      <c r="ADG80" s="91"/>
      <c r="ADH80" s="91"/>
      <c r="ADI80" s="91"/>
      <c r="ADJ80" s="91"/>
      <c r="ADK80" s="91"/>
      <c r="ADL80" s="91"/>
      <c r="ADM80" s="91"/>
      <c r="ADN80" s="91"/>
    </row>
    <row r="81" spans="1:794" x14ac:dyDescent="0.25">
      <c r="A81" s="21">
        <v>41692001</v>
      </c>
      <c r="B81" s="21" t="s">
        <v>121</v>
      </c>
      <c r="C81" s="22">
        <v>69201</v>
      </c>
      <c r="D81" s="94">
        <v>33264</v>
      </c>
      <c r="E81" s="33">
        <f>($D81/12)</f>
        <v>2772</v>
      </c>
      <c r="F81" s="33">
        <f t="shared" ref="F81:P81" si="40">($D81/12)</f>
        <v>2772</v>
      </c>
      <c r="G81" s="33">
        <f t="shared" si="40"/>
        <v>2772</v>
      </c>
      <c r="H81" s="33">
        <f t="shared" si="40"/>
        <v>2772</v>
      </c>
      <c r="I81" s="33">
        <f t="shared" si="40"/>
        <v>2772</v>
      </c>
      <c r="J81" s="33">
        <f t="shared" si="40"/>
        <v>2772</v>
      </c>
      <c r="K81" s="33">
        <f t="shared" si="40"/>
        <v>2772</v>
      </c>
      <c r="L81" s="33">
        <f t="shared" si="40"/>
        <v>2772</v>
      </c>
      <c r="M81" s="33">
        <f t="shared" si="40"/>
        <v>2772</v>
      </c>
      <c r="N81" s="33">
        <f t="shared" si="40"/>
        <v>2772</v>
      </c>
      <c r="O81" s="33">
        <f t="shared" si="40"/>
        <v>2772</v>
      </c>
      <c r="P81" s="33">
        <f t="shared" si="40"/>
        <v>2772</v>
      </c>
    </row>
    <row r="82" spans="1:794" ht="25.5" customHeight="1" x14ac:dyDescent="0.25">
      <c r="A82" s="10">
        <v>42000000</v>
      </c>
      <c r="B82" s="10" t="s">
        <v>73</v>
      </c>
      <c r="C82" s="11"/>
      <c r="D82" s="75">
        <f>D83+D115</f>
        <v>88254985.319999993</v>
      </c>
      <c r="E82" s="75">
        <f t="shared" ref="E82:P82" si="41">E83+E115</f>
        <v>4679645.3483333327</v>
      </c>
      <c r="F82" s="75">
        <f t="shared" si="41"/>
        <v>6304670.2683333326</v>
      </c>
      <c r="G82" s="75">
        <f t="shared" si="41"/>
        <v>8151178.4683333328</v>
      </c>
      <c r="H82" s="75">
        <f t="shared" si="41"/>
        <v>5594899.3083333327</v>
      </c>
      <c r="I82" s="75">
        <f t="shared" si="41"/>
        <v>4643241.9483333332</v>
      </c>
      <c r="J82" s="75">
        <f t="shared" si="41"/>
        <v>4377456.2683333326</v>
      </c>
      <c r="K82" s="75">
        <f t="shared" si="41"/>
        <v>10729596.368333334</v>
      </c>
      <c r="L82" s="75">
        <f t="shared" si="41"/>
        <v>4513248.2683333326</v>
      </c>
      <c r="M82" s="75">
        <f t="shared" si="41"/>
        <v>7739095.2683333335</v>
      </c>
      <c r="N82" s="75">
        <f t="shared" si="41"/>
        <v>5847402.2683333326</v>
      </c>
      <c r="O82" s="75">
        <f t="shared" si="41"/>
        <v>6273614.2683333326</v>
      </c>
      <c r="P82" s="75">
        <f t="shared" si="41"/>
        <v>19400937.268333334</v>
      </c>
    </row>
    <row r="83" spans="1:794" s="50" customFormat="1" x14ac:dyDescent="0.25">
      <c r="A83" s="45">
        <v>42100000</v>
      </c>
      <c r="B83" s="46" t="s">
        <v>74</v>
      </c>
      <c r="C83" s="47">
        <v>8000</v>
      </c>
      <c r="D83" s="76">
        <f>D84+D97</f>
        <v>88254985.319999993</v>
      </c>
      <c r="E83" s="83">
        <f>SUM(E84+E98+E111)</f>
        <v>4679645.3483333327</v>
      </c>
      <c r="F83" s="83">
        <f t="shared" ref="F83:P83" si="42">SUM(F85+F98+F111)</f>
        <v>6304670.2683333326</v>
      </c>
      <c r="G83" s="83">
        <f t="shared" si="42"/>
        <v>8151178.4683333328</v>
      </c>
      <c r="H83" s="83">
        <f t="shared" si="42"/>
        <v>5594899.3083333327</v>
      </c>
      <c r="I83" s="83">
        <f t="shared" si="42"/>
        <v>4643241.9483333332</v>
      </c>
      <c r="J83" s="83">
        <f t="shared" si="42"/>
        <v>4377456.2683333326</v>
      </c>
      <c r="K83" s="83">
        <f t="shared" si="42"/>
        <v>10729596.368333334</v>
      </c>
      <c r="L83" s="83">
        <f t="shared" si="42"/>
        <v>4513248.2683333326</v>
      </c>
      <c r="M83" s="83">
        <f t="shared" si="42"/>
        <v>7739095.2683333335</v>
      </c>
      <c r="N83" s="83">
        <f t="shared" si="42"/>
        <v>5847402.2683333326</v>
      </c>
      <c r="O83" s="83">
        <f t="shared" si="42"/>
        <v>6273614.2683333326</v>
      </c>
      <c r="P83" s="83">
        <f t="shared" si="42"/>
        <v>19400937.268333334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91"/>
      <c r="DQ83" s="91"/>
      <c r="DR83" s="91"/>
      <c r="DS83" s="91"/>
      <c r="DT83" s="91"/>
      <c r="DU83" s="91"/>
      <c r="DV83" s="91"/>
      <c r="DW83" s="91"/>
      <c r="DX83" s="91"/>
      <c r="DY83" s="91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91"/>
      <c r="IK83" s="91"/>
      <c r="IL83" s="91"/>
      <c r="IM83" s="91"/>
      <c r="IN83" s="91"/>
      <c r="IO83" s="91"/>
      <c r="IP83" s="91"/>
      <c r="IQ83" s="91"/>
      <c r="IR83" s="91"/>
      <c r="IS83" s="91"/>
      <c r="IT83" s="91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91"/>
      <c r="NF83" s="91"/>
      <c r="NG83" s="91"/>
      <c r="NH83" s="91"/>
      <c r="NI83" s="91"/>
      <c r="NJ83" s="91"/>
      <c r="NK83" s="91"/>
      <c r="NL83" s="91"/>
      <c r="NM83" s="91"/>
      <c r="NN83" s="91"/>
      <c r="NO83" s="91"/>
      <c r="NP83" s="91"/>
      <c r="NQ83" s="91"/>
      <c r="NR83" s="91"/>
      <c r="NS83" s="91"/>
      <c r="NT83" s="91"/>
      <c r="NU83" s="91"/>
      <c r="NV83" s="91"/>
      <c r="NW83" s="91"/>
      <c r="NX83" s="91"/>
      <c r="NY83" s="91"/>
      <c r="NZ83" s="91"/>
      <c r="OA83" s="91"/>
      <c r="OB83" s="91"/>
      <c r="OC83" s="91"/>
      <c r="OD83" s="91"/>
      <c r="OE83" s="91"/>
      <c r="OF83" s="91"/>
      <c r="OG83" s="91"/>
      <c r="OH83" s="91"/>
      <c r="OI83" s="91"/>
      <c r="OJ83" s="91"/>
      <c r="OK83" s="91"/>
      <c r="OL83" s="91"/>
      <c r="OM83" s="91"/>
      <c r="ON83" s="91"/>
      <c r="OO83" s="91"/>
      <c r="OP83" s="91"/>
      <c r="OQ83" s="91"/>
      <c r="OR83" s="91"/>
      <c r="OS83" s="91"/>
      <c r="OT83" s="91"/>
      <c r="OU83" s="91"/>
      <c r="OV83" s="91"/>
      <c r="OW83" s="91"/>
      <c r="OX83" s="91"/>
      <c r="OY83" s="91"/>
      <c r="OZ83" s="91"/>
      <c r="PA83" s="91"/>
      <c r="PB83" s="91"/>
      <c r="PC83" s="91"/>
      <c r="PD83" s="91"/>
      <c r="PE83" s="91"/>
      <c r="PF83" s="91"/>
      <c r="PG83" s="91"/>
      <c r="PH83" s="91"/>
      <c r="PI83" s="91"/>
      <c r="PJ83" s="91"/>
      <c r="PK83" s="91"/>
      <c r="PL83" s="91"/>
      <c r="PM83" s="91"/>
      <c r="PN83" s="91"/>
      <c r="PO83" s="91"/>
      <c r="PP83" s="91"/>
      <c r="PQ83" s="91"/>
      <c r="PR83" s="91"/>
      <c r="PS83" s="91"/>
      <c r="PT83" s="91"/>
      <c r="PU83" s="91"/>
      <c r="PV83" s="91"/>
      <c r="PW83" s="91"/>
      <c r="PX83" s="91"/>
      <c r="PY83" s="91"/>
      <c r="PZ83" s="91"/>
      <c r="QA83" s="91"/>
      <c r="QB83" s="91"/>
      <c r="QC83" s="91"/>
      <c r="QD83" s="91"/>
      <c r="QE83" s="91"/>
      <c r="QF83" s="91"/>
      <c r="QG83" s="91"/>
      <c r="QH83" s="91"/>
      <c r="QI83" s="91"/>
      <c r="QJ83" s="91"/>
      <c r="QK83" s="91"/>
      <c r="QL83" s="91"/>
      <c r="QM83" s="91"/>
      <c r="QN83" s="91"/>
      <c r="QO83" s="91"/>
      <c r="QP83" s="91"/>
      <c r="QQ83" s="91"/>
      <c r="QR83" s="91"/>
      <c r="QS83" s="91"/>
      <c r="QT83" s="91"/>
      <c r="QU83" s="91"/>
      <c r="QV83" s="91"/>
      <c r="QW83" s="91"/>
      <c r="QX83" s="91"/>
      <c r="QY83" s="91"/>
      <c r="QZ83" s="91"/>
      <c r="RA83" s="91"/>
      <c r="RB83" s="91"/>
      <c r="RC83" s="91"/>
      <c r="RD83" s="91"/>
      <c r="RE83" s="91"/>
      <c r="RF83" s="91"/>
      <c r="RG83" s="91"/>
      <c r="RH83" s="91"/>
      <c r="RI83" s="91"/>
      <c r="RJ83" s="91"/>
      <c r="RK83" s="91"/>
      <c r="RL83" s="91"/>
      <c r="RM83" s="91"/>
      <c r="RN83" s="91"/>
      <c r="RO83" s="91"/>
      <c r="RP83" s="91"/>
      <c r="RQ83" s="91"/>
      <c r="RR83" s="91"/>
      <c r="RS83" s="91"/>
      <c r="RT83" s="91"/>
      <c r="RU83" s="91"/>
      <c r="RV83" s="91"/>
      <c r="RW83" s="91"/>
      <c r="RX83" s="91"/>
      <c r="RY83" s="91"/>
      <c r="RZ83" s="91"/>
      <c r="SA83" s="91"/>
      <c r="SB83" s="91"/>
      <c r="SC83" s="91"/>
      <c r="SD83" s="91"/>
      <c r="SE83" s="91"/>
      <c r="SF83" s="91"/>
      <c r="SG83" s="91"/>
      <c r="SH83" s="91"/>
      <c r="SI83" s="91"/>
      <c r="SJ83" s="91"/>
      <c r="SK83" s="91"/>
      <c r="SL83" s="91"/>
      <c r="SM83" s="91"/>
      <c r="SN83" s="91"/>
      <c r="SO83" s="91"/>
      <c r="SP83" s="91"/>
      <c r="SQ83" s="91"/>
      <c r="SR83" s="91"/>
      <c r="SS83" s="91"/>
      <c r="ST83" s="91"/>
      <c r="SU83" s="91"/>
      <c r="SV83" s="91"/>
      <c r="SW83" s="91"/>
      <c r="SX83" s="91"/>
      <c r="SY83" s="91"/>
      <c r="SZ83" s="91"/>
      <c r="TA83" s="91"/>
      <c r="TB83" s="91"/>
      <c r="TC83" s="91"/>
      <c r="TD83" s="91"/>
      <c r="TE83" s="91"/>
      <c r="TF83" s="91"/>
      <c r="TG83" s="91"/>
      <c r="TH83" s="91"/>
      <c r="TI83" s="91"/>
      <c r="TJ83" s="91"/>
      <c r="TK83" s="91"/>
      <c r="TL83" s="91"/>
      <c r="TM83" s="91"/>
      <c r="TN83" s="91"/>
      <c r="TO83" s="91"/>
      <c r="TP83" s="91"/>
      <c r="TQ83" s="91"/>
      <c r="TR83" s="91"/>
      <c r="TS83" s="91"/>
      <c r="TT83" s="91"/>
      <c r="TU83" s="91"/>
      <c r="TV83" s="91"/>
      <c r="TW83" s="91"/>
      <c r="TX83" s="91"/>
      <c r="TY83" s="91"/>
      <c r="TZ83" s="91"/>
      <c r="UA83" s="91"/>
      <c r="UB83" s="91"/>
      <c r="UC83" s="91"/>
      <c r="UD83" s="91"/>
      <c r="UE83" s="91"/>
      <c r="UF83" s="91"/>
      <c r="UG83" s="91"/>
      <c r="UH83" s="91"/>
      <c r="UI83" s="91"/>
      <c r="UJ83" s="91"/>
      <c r="UK83" s="91"/>
      <c r="UL83" s="91"/>
      <c r="UM83" s="91"/>
      <c r="UN83" s="91"/>
      <c r="UO83" s="91"/>
      <c r="UP83" s="91"/>
      <c r="UQ83" s="91"/>
      <c r="UR83" s="91"/>
      <c r="US83" s="91"/>
      <c r="UT83" s="91"/>
      <c r="UU83" s="91"/>
      <c r="UV83" s="91"/>
      <c r="UW83" s="91"/>
      <c r="UX83" s="91"/>
      <c r="UY83" s="91"/>
      <c r="UZ83" s="91"/>
      <c r="VA83" s="91"/>
      <c r="VB83" s="91"/>
      <c r="VC83" s="91"/>
      <c r="VD83" s="91"/>
      <c r="VE83" s="91"/>
      <c r="VF83" s="91"/>
      <c r="VG83" s="91"/>
      <c r="VH83" s="91"/>
      <c r="VI83" s="91"/>
      <c r="VJ83" s="91"/>
      <c r="VK83" s="91"/>
      <c r="VL83" s="91"/>
      <c r="VM83" s="91"/>
      <c r="VN83" s="91"/>
      <c r="VO83" s="91"/>
      <c r="VP83" s="91"/>
      <c r="VQ83" s="91"/>
      <c r="VR83" s="91"/>
      <c r="VS83" s="91"/>
      <c r="VT83" s="91"/>
      <c r="VU83" s="91"/>
      <c r="VV83" s="91"/>
      <c r="VW83" s="91"/>
      <c r="VX83" s="91"/>
      <c r="VY83" s="91"/>
      <c r="VZ83" s="91"/>
      <c r="WA83" s="91"/>
      <c r="WB83" s="91"/>
      <c r="WC83" s="91"/>
      <c r="WD83" s="91"/>
      <c r="WE83" s="91"/>
      <c r="WF83" s="91"/>
      <c r="WG83" s="91"/>
      <c r="WH83" s="91"/>
      <c r="WI83" s="91"/>
      <c r="WJ83" s="91"/>
      <c r="WK83" s="91"/>
      <c r="WL83" s="91"/>
      <c r="WM83" s="91"/>
      <c r="WN83" s="91"/>
      <c r="WO83" s="91"/>
      <c r="WP83" s="91"/>
      <c r="WQ83" s="91"/>
      <c r="WR83" s="91"/>
      <c r="WS83" s="91"/>
      <c r="WT83" s="91"/>
      <c r="WU83" s="91"/>
      <c r="WV83" s="91"/>
      <c r="WW83" s="91"/>
      <c r="WX83" s="91"/>
      <c r="WY83" s="91"/>
      <c r="WZ83" s="91"/>
      <c r="XA83" s="91"/>
      <c r="XB83" s="91"/>
      <c r="XC83" s="91"/>
      <c r="XD83" s="91"/>
      <c r="XE83" s="91"/>
      <c r="XF83" s="91"/>
      <c r="XG83" s="91"/>
      <c r="XH83" s="91"/>
      <c r="XI83" s="91"/>
      <c r="XJ83" s="91"/>
      <c r="XK83" s="91"/>
      <c r="XL83" s="91"/>
      <c r="XM83" s="91"/>
      <c r="XN83" s="91"/>
      <c r="XO83" s="91"/>
      <c r="XP83" s="91"/>
      <c r="XQ83" s="91"/>
      <c r="XR83" s="91"/>
      <c r="XS83" s="91"/>
      <c r="XT83" s="91"/>
      <c r="XU83" s="91"/>
      <c r="XV83" s="91"/>
      <c r="XW83" s="91"/>
      <c r="XX83" s="91"/>
      <c r="XY83" s="91"/>
      <c r="XZ83" s="91"/>
      <c r="YA83" s="91"/>
      <c r="YB83" s="91"/>
      <c r="YC83" s="91"/>
      <c r="YD83" s="91"/>
      <c r="YE83" s="91"/>
      <c r="YF83" s="91"/>
      <c r="YG83" s="91"/>
      <c r="YH83" s="91"/>
      <c r="YI83" s="91"/>
      <c r="YJ83" s="91"/>
      <c r="YK83" s="91"/>
      <c r="YL83" s="91"/>
      <c r="YM83" s="91"/>
      <c r="YN83" s="91"/>
      <c r="YO83" s="91"/>
      <c r="YP83" s="91"/>
      <c r="YQ83" s="91"/>
      <c r="YR83" s="91"/>
      <c r="YS83" s="91"/>
      <c r="YT83" s="91"/>
      <c r="YU83" s="91"/>
      <c r="YV83" s="91"/>
      <c r="YW83" s="91"/>
      <c r="YX83" s="91"/>
      <c r="YY83" s="91"/>
      <c r="YZ83" s="91"/>
      <c r="ZA83" s="91"/>
      <c r="ZB83" s="91"/>
      <c r="ZC83" s="91"/>
      <c r="ZD83" s="91"/>
      <c r="ZE83" s="91"/>
      <c r="ZF83" s="91"/>
      <c r="ZG83" s="91"/>
      <c r="ZH83" s="91"/>
      <c r="ZI83" s="91"/>
      <c r="ZJ83" s="91"/>
      <c r="ZK83" s="91"/>
      <c r="ZL83" s="91"/>
      <c r="ZM83" s="91"/>
      <c r="ZN83" s="91"/>
      <c r="ZO83" s="91"/>
      <c r="ZP83" s="91"/>
      <c r="ZQ83" s="91"/>
      <c r="ZR83" s="91"/>
      <c r="ZS83" s="91"/>
      <c r="ZT83" s="91"/>
      <c r="ZU83" s="91"/>
      <c r="ZV83" s="91"/>
      <c r="ZW83" s="91"/>
      <c r="ZX83" s="91"/>
      <c r="ZY83" s="91"/>
      <c r="ZZ83" s="91"/>
      <c r="AAA83" s="91"/>
      <c r="AAB83" s="91"/>
      <c r="AAC83" s="91"/>
      <c r="AAD83" s="91"/>
      <c r="AAE83" s="91"/>
      <c r="AAF83" s="91"/>
      <c r="AAG83" s="91"/>
      <c r="AAH83" s="91"/>
      <c r="AAI83" s="91"/>
      <c r="AAJ83" s="91"/>
      <c r="AAK83" s="91"/>
      <c r="AAL83" s="91"/>
      <c r="AAM83" s="91"/>
      <c r="AAN83" s="91"/>
      <c r="AAO83" s="91"/>
      <c r="AAP83" s="91"/>
      <c r="AAQ83" s="91"/>
      <c r="AAR83" s="91"/>
      <c r="AAS83" s="91"/>
      <c r="AAT83" s="91"/>
      <c r="AAU83" s="91"/>
      <c r="AAV83" s="91"/>
      <c r="AAW83" s="91"/>
      <c r="AAX83" s="91"/>
      <c r="AAY83" s="91"/>
      <c r="AAZ83" s="91"/>
      <c r="ABA83" s="91"/>
      <c r="ABB83" s="91"/>
      <c r="ABC83" s="91"/>
      <c r="ABD83" s="91"/>
      <c r="ABE83" s="91"/>
      <c r="ABF83" s="91"/>
      <c r="ABG83" s="91"/>
      <c r="ABH83" s="91"/>
      <c r="ABI83" s="91"/>
      <c r="ABJ83" s="91"/>
      <c r="ABK83" s="91"/>
      <c r="ABL83" s="91"/>
      <c r="ABM83" s="91"/>
      <c r="ABN83" s="91"/>
      <c r="ABO83" s="91"/>
      <c r="ABP83" s="91"/>
      <c r="ABQ83" s="91"/>
      <c r="ABR83" s="91"/>
      <c r="ABS83" s="91"/>
      <c r="ABT83" s="91"/>
      <c r="ABU83" s="91"/>
      <c r="ABV83" s="91"/>
      <c r="ABW83" s="91"/>
      <c r="ABX83" s="91"/>
      <c r="ABY83" s="91"/>
      <c r="ABZ83" s="91"/>
      <c r="ACA83" s="91"/>
      <c r="ACB83" s="91"/>
      <c r="ACC83" s="91"/>
      <c r="ACD83" s="91"/>
      <c r="ACE83" s="91"/>
      <c r="ACF83" s="91"/>
      <c r="ACG83" s="91"/>
      <c r="ACH83" s="91"/>
      <c r="ACI83" s="91"/>
      <c r="ACJ83" s="91"/>
      <c r="ACK83" s="91"/>
      <c r="ACL83" s="91"/>
      <c r="ACM83" s="91"/>
      <c r="ACN83" s="91"/>
      <c r="ACO83" s="91"/>
      <c r="ACP83" s="91"/>
      <c r="ACQ83" s="91"/>
      <c r="ACR83" s="91"/>
      <c r="ACS83" s="91"/>
      <c r="ACT83" s="91"/>
      <c r="ACU83" s="91"/>
      <c r="ACV83" s="91"/>
      <c r="ACW83" s="91"/>
      <c r="ACX83" s="91"/>
      <c r="ACY83" s="91"/>
      <c r="ACZ83" s="91"/>
      <c r="ADA83" s="91"/>
      <c r="ADB83" s="91"/>
      <c r="ADC83" s="91"/>
      <c r="ADD83" s="91"/>
      <c r="ADE83" s="91"/>
      <c r="ADF83" s="91"/>
      <c r="ADG83" s="91"/>
      <c r="ADH83" s="91"/>
      <c r="ADI83" s="91"/>
      <c r="ADJ83" s="91"/>
      <c r="ADK83" s="91"/>
      <c r="ADL83" s="91"/>
      <c r="ADM83" s="91"/>
      <c r="ADN83" s="91"/>
    </row>
    <row r="84" spans="1:794" x14ac:dyDescent="0.25">
      <c r="A84" s="17">
        <v>42110000</v>
      </c>
      <c r="B84" s="17" t="s">
        <v>75</v>
      </c>
      <c r="C84" s="18">
        <v>8100</v>
      </c>
      <c r="D84" s="78">
        <f>D85+D96</f>
        <v>34078213.219999991</v>
      </c>
      <c r="E84" s="32">
        <f>E85+E96</f>
        <v>2812488.4416666664</v>
      </c>
      <c r="F84" s="32">
        <f t="shared" ref="F84:P84" si="43">F85+F96</f>
        <v>3229631.4416666664</v>
      </c>
      <c r="G84" s="32">
        <f t="shared" si="43"/>
        <v>2522771.6416666666</v>
      </c>
      <c r="H84" s="32">
        <f t="shared" si="43"/>
        <v>3726992.4816666665</v>
      </c>
      <c r="I84" s="32">
        <f t="shared" si="43"/>
        <v>2776085.1216666666</v>
      </c>
      <c r="J84" s="32">
        <f t="shared" si="43"/>
        <v>2510199.4416666664</v>
      </c>
      <c r="K84" s="32">
        <f t="shared" si="43"/>
        <v>2619608.4416666664</v>
      </c>
      <c r="L84" s="32">
        <f t="shared" si="43"/>
        <v>2646311.4416666664</v>
      </c>
      <c r="M84" s="32">
        <f t="shared" si="43"/>
        <v>2571778.4416666664</v>
      </c>
      <c r="N84" s="32">
        <f t="shared" si="43"/>
        <v>2773024.4416666664</v>
      </c>
      <c r="O84" s="32">
        <f t="shared" si="43"/>
        <v>2646307.4416666664</v>
      </c>
      <c r="P84" s="32">
        <f t="shared" si="43"/>
        <v>3243014.4416666664</v>
      </c>
    </row>
    <row r="85" spans="1:794" s="37" customFormat="1" x14ac:dyDescent="0.25">
      <c r="A85" s="53">
        <v>42111000</v>
      </c>
      <c r="B85" s="53" t="s">
        <v>76</v>
      </c>
      <c r="C85" s="54">
        <v>811</v>
      </c>
      <c r="D85" s="105">
        <f t="shared" ref="D85:P85" si="44">SUM(D86:D95)</f>
        <v>34078213.219999991</v>
      </c>
      <c r="E85" s="101">
        <f>SUM(E86:E95)</f>
        <v>2812488.4416666664</v>
      </c>
      <c r="F85" s="101">
        <f t="shared" si="44"/>
        <v>3229631.4416666664</v>
      </c>
      <c r="G85" s="101">
        <f t="shared" si="44"/>
        <v>2522771.6416666666</v>
      </c>
      <c r="H85" s="101">
        <f t="shared" si="44"/>
        <v>3726992.4816666665</v>
      </c>
      <c r="I85" s="101">
        <f t="shared" si="44"/>
        <v>2776085.1216666666</v>
      </c>
      <c r="J85" s="101">
        <f t="shared" si="44"/>
        <v>2510199.4416666664</v>
      </c>
      <c r="K85" s="101">
        <f t="shared" si="44"/>
        <v>2619608.4416666664</v>
      </c>
      <c r="L85" s="101">
        <f t="shared" si="44"/>
        <v>2646311.4416666664</v>
      </c>
      <c r="M85" s="101">
        <f t="shared" si="44"/>
        <v>2571778.4416666664</v>
      </c>
      <c r="N85" s="101">
        <f t="shared" si="44"/>
        <v>2773024.4416666664</v>
      </c>
      <c r="O85" s="101">
        <f t="shared" si="44"/>
        <v>2646307.4416666664</v>
      </c>
      <c r="P85" s="101">
        <f t="shared" si="44"/>
        <v>3243014.4416666664</v>
      </c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1"/>
      <c r="CV85" s="91"/>
      <c r="CW85" s="91"/>
      <c r="CX85" s="91"/>
      <c r="CY85" s="91"/>
      <c r="CZ85" s="91"/>
      <c r="DA85" s="91"/>
      <c r="DB85" s="91"/>
      <c r="DC85" s="91"/>
      <c r="DD85" s="91"/>
      <c r="DE85" s="91"/>
      <c r="DF85" s="91"/>
      <c r="DG85" s="91"/>
      <c r="DH85" s="91"/>
      <c r="DI85" s="91"/>
      <c r="DJ85" s="91"/>
      <c r="DK85" s="91"/>
      <c r="DL85" s="91"/>
      <c r="DM85" s="91"/>
      <c r="DN85" s="91"/>
      <c r="DO85" s="91"/>
      <c r="DP85" s="91"/>
      <c r="DQ85" s="91"/>
      <c r="DR85" s="91"/>
      <c r="DS85" s="91"/>
      <c r="DT85" s="91"/>
      <c r="DU85" s="91"/>
      <c r="DV85" s="91"/>
      <c r="DW85" s="91"/>
      <c r="DX85" s="91"/>
      <c r="DY85" s="91"/>
      <c r="DZ85" s="91"/>
      <c r="EA85" s="91"/>
      <c r="EB85" s="91"/>
      <c r="EC85" s="91"/>
      <c r="ED85" s="91"/>
      <c r="EE85" s="91"/>
      <c r="EF85" s="91"/>
      <c r="EG85" s="91"/>
      <c r="EH85" s="91"/>
      <c r="EI85" s="91"/>
      <c r="EJ85" s="91"/>
      <c r="EK85" s="91"/>
      <c r="EL85" s="91"/>
      <c r="EM85" s="91"/>
      <c r="EN85" s="91"/>
      <c r="EO85" s="91"/>
      <c r="EP85" s="91"/>
      <c r="EQ85" s="91"/>
      <c r="ER85" s="91"/>
      <c r="ES85" s="91"/>
      <c r="ET85" s="91"/>
      <c r="EU85" s="91"/>
      <c r="EV85" s="91"/>
      <c r="EW85" s="91"/>
      <c r="EX85" s="91"/>
      <c r="EY85" s="91"/>
      <c r="EZ85" s="91"/>
      <c r="FA85" s="91"/>
      <c r="FB85" s="91"/>
      <c r="FC85" s="91"/>
      <c r="FD85" s="91"/>
      <c r="FE85" s="91"/>
      <c r="FF85" s="91"/>
      <c r="FG85" s="91"/>
      <c r="FH85" s="91"/>
      <c r="FI85" s="91"/>
      <c r="FJ85" s="91"/>
      <c r="FK85" s="91"/>
      <c r="FL85" s="91"/>
      <c r="FM85" s="91"/>
      <c r="FN85" s="91"/>
      <c r="FO85" s="91"/>
      <c r="FP85" s="91"/>
      <c r="FQ85" s="91"/>
      <c r="FR85" s="91"/>
      <c r="FS85" s="91"/>
      <c r="FT85" s="91"/>
      <c r="FU85" s="91"/>
      <c r="FV85" s="91"/>
      <c r="FW85" s="91"/>
      <c r="FX85" s="91"/>
      <c r="FY85" s="91"/>
      <c r="FZ85" s="91"/>
      <c r="GA85" s="91"/>
      <c r="GB85" s="91"/>
      <c r="GC85" s="91"/>
      <c r="GD85" s="91"/>
      <c r="GE85" s="91"/>
      <c r="GF85" s="91"/>
      <c r="GG85" s="91"/>
      <c r="GH85" s="91"/>
      <c r="GI85" s="91"/>
      <c r="GJ85" s="91"/>
      <c r="GK85" s="91"/>
      <c r="GL85" s="91"/>
      <c r="GM85" s="91"/>
      <c r="GN85" s="91"/>
      <c r="GO85" s="91"/>
      <c r="GP85" s="91"/>
      <c r="GQ85" s="91"/>
      <c r="GR85" s="91"/>
      <c r="GS85" s="91"/>
      <c r="GT85" s="91"/>
      <c r="GU85" s="91"/>
      <c r="GV85" s="91"/>
      <c r="GW85" s="91"/>
      <c r="GX85" s="91"/>
      <c r="GY85" s="91"/>
      <c r="GZ85" s="91"/>
      <c r="HA85" s="91"/>
      <c r="HB85" s="91"/>
      <c r="HC85" s="91"/>
      <c r="HD85" s="91"/>
      <c r="HE85" s="91"/>
      <c r="HF85" s="91"/>
      <c r="HG85" s="91"/>
      <c r="HH85" s="91"/>
      <c r="HI85" s="91"/>
      <c r="HJ85" s="91"/>
      <c r="HK85" s="91"/>
      <c r="HL85" s="91"/>
      <c r="HM85" s="91"/>
      <c r="HN85" s="91"/>
      <c r="HO85" s="91"/>
      <c r="HP85" s="91"/>
      <c r="HQ85" s="91"/>
      <c r="HR85" s="91"/>
      <c r="HS85" s="91"/>
      <c r="HT85" s="91"/>
      <c r="HU85" s="91"/>
      <c r="HV85" s="91"/>
      <c r="HW85" s="91"/>
      <c r="HX85" s="91"/>
      <c r="HY85" s="91"/>
      <c r="HZ85" s="91"/>
      <c r="IA85" s="91"/>
      <c r="IB85" s="91"/>
      <c r="IC85" s="91"/>
      <c r="ID85" s="91"/>
      <c r="IE85" s="91"/>
      <c r="IF85" s="91"/>
      <c r="IG85" s="91"/>
      <c r="IH85" s="91"/>
      <c r="II85" s="91"/>
      <c r="IJ85" s="91"/>
      <c r="IK85" s="91"/>
      <c r="IL85" s="91"/>
      <c r="IM85" s="91"/>
      <c r="IN85" s="91"/>
      <c r="IO85" s="91"/>
      <c r="IP85" s="91"/>
      <c r="IQ85" s="91"/>
      <c r="IR85" s="91"/>
      <c r="IS85" s="91"/>
      <c r="IT85" s="91"/>
      <c r="IU85" s="91"/>
      <c r="IV85" s="91"/>
      <c r="IW85" s="91"/>
      <c r="IX85" s="91"/>
      <c r="IY85" s="91"/>
      <c r="IZ85" s="91"/>
      <c r="JA85" s="91"/>
      <c r="JB85" s="91"/>
      <c r="JC85" s="91"/>
      <c r="JD85" s="91"/>
      <c r="JE85" s="91"/>
      <c r="JF85" s="91"/>
      <c r="JG85" s="91"/>
      <c r="JH85" s="91"/>
      <c r="JI85" s="91"/>
      <c r="JJ85" s="91"/>
      <c r="JK85" s="91"/>
      <c r="JL85" s="91"/>
      <c r="JM85" s="91"/>
      <c r="JN85" s="91"/>
      <c r="JO85" s="91"/>
      <c r="JP85" s="91"/>
      <c r="JQ85" s="91"/>
      <c r="JR85" s="91"/>
      <c r="JS85" s="91"/>
      <c r="JT85" s="91"/>
      <c r="JU85" s="91"/>
      <c r="JV85" s="91"/>
      <c r="JW85" s="91"/>
      <c r="JX85" s="91"/>
      <c r="JY85" s="91"/>
      <c r="JZ85" s="91"/>
      <c r="KA85" s="91"/>
      <c r="KB85" s="91"/>
      <c r="KC85" s="91"/>
      <c r="KD85" s="91"/>
      <c r="KE85" s="91"/>
      <c r="KF85" s="91"/>
      <c r="KG85" s="91"/>
      <c r="KH85" s="91"/>
      <c r="KI85" s="91"/>
      <c r="KJ85" s="91"/>
      <c r="KK85" s="91"/>
      <c r="KL85" s="91"/>
      <c r="KM85" s="91"/>
      <c r="KN85" s="91"/>
      <c r="KO85" s="91"/>
      <c r="KP85" s="91"/>
      <c r="KQ85" s="91"/>
      <c r="KR85" s="91"/>
      <c r="KS85" s="91"/>
      <c r="KT85" s="91"/>
      <c r="KU85" s="91"/>
      <c r="KV85" s="91"/>
      <c r="KW85" s="91"/>
      <c r="KX85" s="91"/>
      <c r="KY85" s="91"/>
      <c r="KZ85" s="91"/>
      <c r="LA85" s="91"/>
      <c r="LB85" s="91"/>
      <c r="LC85" s="91"/>
      <c r="LD85" s="91"/>
      <c r="LE85" s="91"/>
      <c r="LF85" s="91"/>
      <c r="LG85" s="91"/>
      <c r="LH85" s="91"/>
      <c r="LI85" s="91"/>
      <c r="LJ85" s="91"/>
      <c r="LK85" s="91"/>
      <c r="LL85" s="91"/>
      <c r="LM85" s="91"/>
      <c r="LN85" s="91"/>
      <c r="LO85" s="91"/>
      <c r="LP85" s="91"/>
      <c r="LQ85" s="91"/>
      <c r="LR85" s="91"/>
      <c r="LS85" s="91"/>
      <c r="LT85" s="91"/>
      <c r="LU85" s="91"/>
      <c r="LV85" s="91"/>
      <c r="LW85" s="91"/>
      <c r="LX85" s="91"/>
      <c r="LY85" s="91"/>
      <c r="LZ85" s="91"/>
      <c r="MA85" s="91"/>
      <c r="MB85" s="91"/>
      <c r="MC85" s="91"/>
      <c r="MD85" s="91"/>
      <c r="ME85" s="91"/>
      <c r="MF85" s="91"/>
      <c r="MG85" s="91"/>
      <c r="MH85" s="91"/>
      <c r="MI85" s="91"/>
      <c r="MJ85" s="91"/>
      <c r="MK85" s="91"/>
      <c r="ML85" s="91"/>
      <c r="MM85" s="91"/>
      <c r="MN85" s="91"/>
      <c r="MO85" s="91"/>
      <c r="MP85" s="91"/>
      <c r="MQ85" s="91"/>
      <c r="MR85" s="91"/>
      <c r="MS85" s="91"/>
      <c r="MT85" s="91"/>
      <c r="MU85" s="91"/>
      <c r="MV85" s="91"/>
      <c r="MW85" s="91"/>
      <c r="MX85" s="91"/>
      <c r="MY85" s="91"/>
      <c r="MZ85" s="91"/>
      <c r="NA85" s="91"/>
      <c r="NB85" s="91"/>
      <c r="NC85" s="91"/>
      <c r="ND85" s="91"/>
      <c r="NE85" s="91"/>
      <c r="NF85" s="91"/>
      <c r="NG85" s="91"/>
      <c r="NH85" s="91"/>
      <c r="NI85" s="91"/>
      <c r="NJ85" s="91"/>
      <c r="NK85" s="91"/>
      <c r="NL85" s="91"/>
      <c r="NM85" s="91"/>
      <c r="NN85" s="91"/>
      <c r="NO85" s="91"/>
      <c r="NP85" s="91"/>
      <c r="NQ85" s="91"/>
      <c r="NR85" s="91"/>
      <c r="NS85" s="91"/>
      <c r="NT85" s="91"/>
      <c r="NU85" s="91"/>
      <c r="NV85" s="91"/>
      <c r="NW85" s="91"/>
      <c r="NX85" s="91"/>
      <c r="NY85" s="91"/>
      <c r="NZ85" s="91"/>
      <c r="OA85" s="91"/>
      <c r="OB85" s="91"/>
      <c r="OC85" s="91"/>
      <c r="OD85" s="91"/>
      <c r="OE85" s="91"/>
      <c r="OF85" s="91"/>
      <c r="OG85" s="91"/>
      <c r="OH85" s="91"/>
      <c r="OI85" s="91"/>
      <c r="OJ85" s="91"/>
      <c r="OK85" s="91"/>
      <c r="OL85" s="91"/>
      <c r="OM85" s="91"/>
      <c r="ON85" s="91"/>
      <c r="OO85" s="91"/>
      <c r="OP85" s="91"/>
      <c r="OQ85" s="91"/>
      <c r="OR85" s="91"/>
      <c r="OS85" s="91"/>
      <c r="OT85" s="91"/>
      <c r="OU85" s="91"/>
      <c r="OV85" s="91"/>
      <c r="OW85" s="91"/>
      <c r="OX85" s="91"/>
      <c r="OY85" s="91"/>
      <c r="OZ85" s="91"/>
      <c r="PA85" s="91"/>
      <c r="PB85" s="91"/>
      <c r="PC85" s="91"/>
      <c r="PD85" s="91"/>
      <c r="PE85" s="91"/>
      <c r="PF85" s="91"/>
      <c r="PG85" s="91"/>
      <c r="PH85" s="91"/>
      <c r="PI85" s="91"/>
      <c r="PJ85" s="91"/>
      <c r="PK85" s="91"/>
      <c r="PL85" s="91"/>
      <c r="PM85" s="91"/>
      <c r="PN85" s="91"/>
      <c r="PO85" s="91"/>
      <c r="PP85" s="91"/>
      <c r="PQ85" s="91"/>
      <c r="PR85" s="91"/>
      <c r="PS85" s="91"/>
      <c r="PT85" s="91"/>
      <c r="PU85" s="91"/>
      <c r="PV85" s="91"/>
      <c r="PW85" s="91"/>
      <c r="PX85" s="91"/>
      <c r="PY85" s="91"/>
      <c r="PZ85" s="91"/>
      <c r="QA85" s="91"/>
      <c r="QB85" s="91"/>
      <c r="QC85" s="91"/>
      <c r="QD85" s="91"/>
      <c r="QE85" s="91"/>
      <c r="QF85" s="91"/>
      <c r="QG85" s="91"/>
      <c r="QH85" s="91"/>
      <c r="QI85" s="91"/>
      <c r="QJ85" s="91"/>
      <c r="QK85" s="91"/>
      <c r="QL85" s="91"/>
      <c r="QM85" s="91"/>
      <c r="QN85" s="91"/>
      <c r="QO85" s="91"/>
      <c r="QP85" s="91"/>
      <c r="QQ85" s="91"/>
      <c r="QR85" s="91"/>
      <c r="QS85" s="91"/>
      <c r="QT85" s="91"/>
      <c r="QU85" s="91"/>
      <c r="QV85" s="91"/>
      <c r="QW85" s="91"/>
      <c r="QX85" s="91"/>
      <c r="QY85" s="91"/>
      <c r="QZ85" s="91"/>
      <c r="RA85" s="91"/>
      <c r="RB85" s="91"/>
      <c r="RC85" s="91"/>
      <c r="RD85" s="91"/>
      <c r="RE85" s="91"/>
      <c r="RF85" s="91"/>
      <c r="RG85" s="91"/>
      <c r="RH85" s="91"/>
      <c r="RI85" s="91"/>
      <c r="RJ85" s="91"/>
      <c r="RK85" s="91"/>
      <c r="RL85" s="91"/>
      <c r="RM85" s="91"/>
      <c r="RN85" s="91"/>
      <c r="RO85" s="91"/>
      <c r="RP85" s="91"/>
      <c r="RQ85" s="91"/>
      <c r="RR85" s="91"/>
      <c r="RS85" s="91"/>
      <c r="RT85" s="91"/>
      <c r="RU85" s="91"/>
      <c r="RV85" s="91"/>
      <c r="RW85" s="91"/>
      <c r="RX85" s="91"/>
      <c r="RY85" s="91"/>
      <c r="RZ85" s="91"/>
      <c r="SA85" s="91"/>
      <c r="SB85" s="91"/>
      <c r="SC85" s="91"/>
      <c r="SD85" s="91"/>
      <c r="SE85" s="91"/>
      <c r="SF85" s="91"/>
      <c r="SG85" s="91"/>
      <c r="SH85" s="91"/>
      <c r="SI85" s="91"/>
      <c r="SJ85" s="91"/>
      <c r="SK85" s="91"/>
      <c r="SL85" s="91"/>
      <c r="SM85" s="91"/>
      <c r="SN85" s="91"/>
      <c r="SO85" s="91"/>
      <c r="SP85" s="91"/>
      <c r="SQ85" s="91"/>
      <c r="SR85" s="91"/>
      <c r="SS85" s="91"/>
      <c r="ST85" s="91"/>
      <c r="SU85" s="91"/>
      <c r="SV85" s="91"/>
      <c r="SW85" s="91"/>
      <c r="SX85" s="91"/>
      <c r="SY85" s="91"/>
      <c r="SZ85" s="91"/>
      <c r="TA85" s="91"/>
      <c r="TB85" s="91"/>
      <c r="TC85" s="91"/>
      <c r="TD85" s="91"/>
      <c r="TE85" s="91"/>
      <c r="TF85" s="91"/>
      <c r="TG85" s="91"/>
      <c r="TH85" s="91"/>
      <c r="TI85" s="91"/>
      <c r="TJ85" s="91"/>
      <c r="TK85" s="91"/>
      <c r="TL85" s="91"/>
      <c r="TM85" s="91"/>
      <c r="TN85" s="91"/>
      <c r="TO85" s="91"/>
      <c r="TP85" s="91"/>
      <c r="TQ85" s="91"/>
      <c r="TR85" s="91"/>
      <c r="TS85" s="91"/>
      <c r="TT85" s="91"/>
      <c r="TU85" s="91"/>
      <c r="TV85" s="91"/>
      <c r="TW85" s="91"/>
      <c r="TX85" s="91"/>
      <c r="TY85" s="91"/>
      <c r="TZ85" s="91"/>
      <c r="UA85" s="91"/>
      <c r="UB85" s="91"/>
      <c r="UC85" s="91"/>
      <c r="UD85" s="91"/>
      <c r="UE85" s="91"/>
      <c r="UF85" s="91"/>
      <c r="UG85" s="91"/>
      <c r="UH85" s="91"/>
      <c r="UI85" s="91"/>
      <c r="UJ85" s="91"/>
      <c r="UK85" s="91"/>
      <c r="UL85" s="91"/>
      <c r="UM85" s="91"/>
      <c r="UN85" s="91"/>
      <c r="UO85" s="91"/>
      <c r="UP85" s="91"/>
      <c r="UQ85" s="91"/>
      <c r="UR85" s="91"/>
      <c r="US85" s="91"/>
      <c r="UT85" s="91"/>
      <c r="UU85" s="91"/>
      <c r="UV85" s="91"/>
      <c r="UW85" s="91"/>
      <c r="UX85" s="91"/>
      <c r="UY85" s="91"/>
      <c r="UZ85" s="91"/>
      <c r="VA85" s="91"/>
      <c r="VB85" s="91"/>
      <c r="VC85" s="91"/>
      <c r="VD85" s="91"/>
      <c r="VE85" s="91"/>
      <c r="VF85" s="91"/>
      <c r="VG85" s="91"/>
      <c r="VH85" s="91"/>
      <c r="VI85" s="91"/>
      <c r="VJ85" s="91"/>
      <c r="VK85" s="91"/>
      <c r="VL85" s="91"/>
      <c r="VM85" s="91"/>
      <c r="VN85" s="91"/>
      <c r="VO85" s="91"/>
      <c r="VP85" s="91"/>
      <c r="VQ85" s="91"/>
      <c r="VR85" s="91"/>
      <c r="VS85" s="91"/>
      <c r="VT85" s="91"/>
      <c r="VU85" s="91"/>
      <c r="VV85" s="91"/>
      <c r="VW85" s="91"/>
      <c r="VX85" s="91"/>
      <c r="VY85" s="91"/>
      <c r="VZ85" s="91"/>
      <c r="WA85" s="91"/>
      <c r="WB85" s="91"/>
      <c r="WC85" s="91"/>
      <c r="WD85" s="91"/>
      <c r="WE85" s="91"/>
      <c r="WF85" s="91"/>
      <c r="WG85" s="91"/>
      <c r="WH85" s="91"/>
      <c r="WI85" s="91"/>
      <c r="WJ85" s="91"/>
      <c r="WK85" s="91"/>
      <c r="WL85" s="91"/>
      <c r="WM85" s="91"/>
      <c r="WN85" s="91"/>
      <c r="WO85" s="91"/>
      <c r="WP85" s="91"/>
      <c r="WQ85" s="91"/>
      <c r="WR85" s="91"/>
      <c r="WS85" s="91"/>
      <c r="WT85" s="91"/>
      <c r="WU85" s="91"/>
      <c r="WV85" s="91"/>
      <c r="WW85" s="91"/>
      <c r="WX85" s="91"/>
      <c r="WY85" s="91"/>
      <c r="WZ85" s="91"/>
      <c r="XA85" s="91"/>
      <c r="XB85" s="91"/>
      <c r="XC85" s="91"/>
      <c r="XD85" s="91"/>
      <c r="XE85" s="91"/>
      <c r="XF85" s="91"/>
      <c r="XG85" s="91"/>
      <c r="XH85" s="91"/>
      <c r="XI85" s="91"/>
      <c r="XJ85" s="91"/>
      <c r="XK85" s="91"/>
      <c r="XL85" s="91"/>
      <c r="XM85" s="91"/>
      <c r="XN85" s="91"/>
      <c r="XO85" s="91"/>
      <c r="XP85" s="91"/>
      <c r="XQ85" s="91"/>
      <c r="XR85" s="91"/>
      <c r="XS85" s="91"/>
      <c r="XT85" s="91"/>
      <c r="XU85" s="91"/>
      <c r="XV85" s="91"/>
      <c r="XW85" s="91"/>
      <c r="XX85" s="91"/>
      <c r="XY85" s="91"/>
      <c r="XZ85" s="91"/>
      <c r="YA85" s="91"/>
      <c r="YB85" s="91"/>
      <c r="YC85" s="91"/>
      <c r="YD85" s="91"/>
      <c r="YE85" s="91"/>
      <c r="YF85" s="91"/>
      <c r="YG85" s="91"/>
      <c r="YH85" s="91"/>
      <c r="YI85" s="91"/>
      <c r="YJ85" s="91"/>
      <c r="YK85" s="91"/>
      <c r="YL85" s="91"/>
      <c r="YM85" s="91"/>
      <c r="YN85" s="91"/>
      <c r="YO85" s="91"/>
      <c r="YP85" s="91"/>
      <c r="YQ85" s="91"/>
      <c r="YR85" s="91"/>
      <c r="YS85" s="91"/>
      <c r="YT85" s="91"/>
      <c r="YU85" s="91"/>
      <c r="YV85" s="91"/>
      <c r="YW85" s="91"/>
      <c r="YX85" s="91"/>
      <c r="YY85" s="91"/>
      <c r="YZ85" s="91"/>
      <c r="ZA85" s="91"/>
      <c r="ZB85" s="91"/>
      <c r="ZC85" s="91"/>
      <c r="ZD85" s="91"/>
      <c r="ZE85" s="91"/>
      <c r="ZF85" s="91"/>
      <c r="ZG85" s="91"/>
      <c r="ZH85" s="91"/>
      <c r="ZI85" s="91"/>
      <c r="ZJ85" s="91"/>
      <c r="ZK85" s="91"/>
      <c r="ZL85" s="91"/>
      <c r="ZM85" s="91"/>
      <c r="ZN85" s="91"/>
      <c r="ZO85" s="91"/>
      <c r="ZP85" s="91"/>
      <c r="ZQ85" s="91"/>
      <c r="ZR85" s="91"/>
      <c r="ZS85" s="91"/>
      <c r="ZT85" s="91"/>
      <c r="ZU85" s="91"/>
      <c r="ZV85" s="91"/>
      <c r="ZW85" s="91"/>
      <c r="ZX85" s="91"/>
      <c r="ZY85" s="91"/>
      <c r="ZZ85" s="91"/>
      <c r="AAA85" s="91"/>
      <c r="AAB85" s="91"/>
      <c r="AAC85" s="91"/>
      <c r="AAD85" s="91"/>
      <c r="AAE85" s="91"/>
      <c r="AAF85" s="91"/>
      <c r="AAG85" s="91"/>
      <c r="AAH85" s="91"/>
      <c r="AAI85" s="91"/>
      <c r="AAJ85" s="91"/>
      <c r="AAK85" s="91"/>
      <c r="AAL85" s="91"/>
      <c r="AAM85" s="91"/>
      <c r="AAN85" s="91"/>
      <c r="AAO85" s="91"/>
      <c r="AAP85" s="91"/>
      <c r="AAQ85" s="91"/>
      <c r="AAR85" s="91"/>
      <c r="AAS85" s="91"/>
      <c r="AAT85" s="91"/>
      <c r="AAU85" s="91"/>
      <c r="AAV85" s="91"/>
      <c r="AAW85" s="91"/>
      <c r="AAX85" s="91"/>
      <c r="AAY85" s="91"/>
      <c r="AAZ85" s="91"/>
      <c r="ABA85" s="91"/>
      <c r="ABB85" s="91"/>
      <c r="ABC85" s="91"/>
      <c r="ABD85" s="91"/>
      <c r="ABE85" s="91"/>
      <c r="ABF85" s="91"/>
      <c r="ABG85" s="91"/>
      <c r="ABH85" s="91"/>
      <c r="ABI85" s="91"/>
      <c r="ABJ85" s="91"/>
      <c r="ABK85" s="91"/>
      <c r="ABL85" s="91"/>
      <c r="ABM85" s="91"/>
      <c r="ABN85" s="91"/>
      <c r="ABO85" s="91"/>
      <c r="ABP85" s="91"/>
      <c r="ABQ85" s="91"/>
      <c r="ABR85" s="91"/>
      <c r="ABS85" s="91"/>
      <c r="ABT85" s="91"/>
      <c r="ABU85" s="91"/>
      <c r="ABV85" s="91"/>
      <c r="ABW85" s="91"/>
      <c r="ABX85" s="91"/>
      <c r="ABY85" s="91"/>
      <c r="ABZ85" s="91"/>
      <c r="ACA85" s="91"/>
      <c r="ACB85" s="91"/>
      <c r="ACC85" s="91"/>
      <c r="ACD85" s="91"/>
      <c r="ACE85" s="91"/>
      <c r="ACF85" s="91"/>
      <c r="ACG85" s="91"/>
      <c r="ACH85" s="91"/>
      <c r="ACI85" s="91"/>
      <c r="ACJ85" s="91"/>
      <c r="ACK85" s="91"/>
      <c r="ACL85" s="91"/>
      <c r="ACM85" s="91"/>
      <c r="ACN85" s="91"/>
      <c r="ACO85" s="91"/>
      <c r="ACP85" s="91"/>
      <c r="ACQ85" s="91"/>
      <c r="ACR85" s="91"/>
      <c r="ACS85" s="91"/>
      <c r="ACT85" s="91"/>
      <c r="ACU85" s="91"/>
      <c r="ACV85" s="91"/>
      <c r="ACW85" s="91"/>
      <c r="ACX85" s="91"/>
      <c r="ACY85" s="91"/>
      <c r="ACZ85" s="91"/>
      <c r="ADA85" s="91"/>
      <c r="ADB85" s="91"/>
      <c r="ADC85" s="91"/>
      <c r="ADD85" s="91"/>
      <c r="ADE85" s="91"/>
      <c r="ADF85" s="91"/>
      <c r="ADG85" s="91"/>
      <c r="ADH85" s="91"/>
      <c r="ADI85" s="91"/>
      <c r="ADJ85" s="91"/>
      <c r="ADK85" s="91"/>
      <c r="ADL85" s="91"/>
      <c r="ADM85" s="91"/>
      <c r="ADN85" s="91"/>
    </row>
    <row r="86" spans="1:794" x14ac:dyDescent="0.25">
      <c r="A86" s="21">
        <v>42111001</v>
      </c>
      <c r="B86" s="21" t="s">
        <v>77</v>
      </c>
      <c r="C86" s="22" t="s">
        <v>78</v>
      </c>
      <c r="D86" s="94">
        <v>26225621.68</v>
      </c>
      <c r="E86" s="32">
        <v>2205428</v>
      </c>
      <c r="F86" s="32">
        <v>2568095</v>
      </c>
      <c r="G86" s="32">
        <v>1884700</v>
      </c>
      <c r="H86" s="32">
        <v>2764185</v>
      </c>
      <c r="I86" s="32">
        <v>2152895.6800000002</v>
      </c>
      <c r="J86" s="32">
        <v>1898626</v>
      </c>
      <c r="K86" s="32">
        <v>1999010</v>
      </c>
      <c r="L86" s="32">
        <v>2021593</v>
      </c>
      <c r="M86" s="32">
        <v>1950000</v>
      </c>
      <c r="N86" s="32">
        <v>2144250</v>
      </c>
      <c r="O86" s="32">
        <v>2021594</v>
      </c>
      <c r="P86" s="32">
        <v>2615245</v>
      </c>
      <c r="Q86" s="90"/>
    </row>
    <row r="87" spans="1:794" x14ac:dyDescent="0.25">
      <c r="A87" s="21">
        <v>42111002</v>
      </c>
      <c r="B87" s="21" t="s">
        <v>79</v>
      </c>
      <c r="C87" s="22" t="s">
        <v>80</v>
      </c>
      <c r="D87" s="94">
        <v>3900947.4</v>
      </c>
      <c r="E87" s="32">
        <f>($D87/12)</f>
        <v>325078.95</v>
      </c>
      <c r="F87" s="32">
        <f t="shared" ref="F87:P87" si="45">($D87/12)</f>
        <v>325078.95</v>
      </c>
      <c r="G87" s="32">
        <f t="shared" si="45"/>
        <v>325078.95</v>
      </c>
      <c r="H87" s="32">
        <f t="shared" si="45"/>
        <v>325078.95</v>
      </c>
      <c r="I87" s="32">
        <f t="shared" si="45"/>
        <v>325078.95</v>
      </c>
      <c r="J87" s="32">
        <f t="shared" si="45"/>
        <v>325078.95</v>
      </c>
      <c r="K87" s="32">
        <f t="shared" si="45"/>
        <v>325078.95</v>
      </c>
      <c r="L87" s="32">
        <f t="shared" si="45"/>
        <v>325078.95</v>
      </c>
      <c r="M87" s="32">
        <f t="shared" si="45"/>
        <v>325078.95</v>
      </c>
      <c r="N87" s="32">
        <f t="shared" si="45"/>
        <v>325078.95</v>
      </c>
      <c r="O87" s="32">
        <f t="shared" si="45"/>
        <v>325078.95</v>
      </c>
      <c r="P87" s="32">
        <f t="shared" si="45"/>
        <v>325078.95</v>
      </c>
      <c r="Q87" s="90"/>
    </row>
    <row r="88" spans="1:794" x14ac:dyDescent="0.25">
      <c r="A88" s="21">
        <v>42111003</v>
      </c>
      <c r="B88" s="21" t="s">
        <v>122</v>
      </c>
      <c r="C88" s="22" t="s">
        <v>82</v>
      </c>
      <c r="D88" s="94">
        <v>56468.83</v>
      </c>
      <c r="E88" s="32">
        <v>0</v>
      </c>
      <c r="F88" s="32">
        <v>0</v>
      </c>
      <c r="G88" s="32">
        <v>0</v>
      </c>
      <c r="H88" s="32">
        <v>56468.83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90"/>
    </row>
    <row r="89" spans="1:794" x14ac:dyDescent="0.25">
      <c r="A89" s="21">
        <v>42111004</v>
      </c>
      <c r="B89" s="21" t="s">
        <v>83</v>
      </c>
      <c r="C89" s="22" t="s">
        <v>84</v>
      </c>
      <c r="D89" s="94">
        <v>1179775.21</v>
      </c>
      <c r="E89" s="32">
        <v>68740</v>
      </c>
      <c r="F89" s="32">
        <v>73398</v>
      </c>
      <c r="G89" s="32">
        <v>61500</v>
      </c>
      <c r="H89" s="32">
        <v>370990.21</v>
      </c>
      <c r="I89" s="32">
        <v>81161</v>
      </c>
      <c r="J89" s="32">
        <v>70030</v>
      </c>
      <c r="K89" s="32">
        <v>72350</v>
      </c>
      <c r="L89" s="32">
        <v>75340</v>
      </c>
      <c r="M89" s="32">
        <v>72150</v>
      </c>
      <c r="N89" s="32">
        <v>79390</v>
      </c>
      <c r="O89" s="32">
        <v>75335</v>
      </c>
      <c r="P89" s="32">
        <v>79391</v>
      </c>
      <c r="Q89" s="90"/>
    </row>
    <row r="90" spans="1:794" x14ac:dyDescent="0.25">
      <c r="A90" s="21">
        <v>42111006</v>
      </c>
      <c r="B90" s="21" t="s">
        <v>85</v>
      </c>
      <c r="C90" s="22" t="s">
        <v>86</v>
      </c>
      <c r="D90" s="94">
        <v>860206.2</v>
      </c>
      <c r="E90" s="32">
        <v>58642</v>
      </c>
      <c r="F90" s="32">
        <v>108460</v>
      </c>
      <c r="G90" s="32">
        <v>96893.2</v>
      </c>
      <c r="H90" s="32">
        <v>55670</v>
      </c>
      <c r="I90" s="32">
        <v>62350</v>
      </c>
      <c r="J90" s="32">
        <v>61865</v>
      </c>
      <c r="K90" s="32">
        <v>68570</v>
      </c>
      <c r="L90" s="32">
        <v>69700</v>
      </c>
      <c r="M90" s="32">
        <v>69950</v>
      </c>
      <c r="N90" s="32">
        <v>69706</v>
      </c>
      <c r="O90" s="32">
        <v>69700</v>
      </c>
      <c r="P90" s="32">
        <v>68700</v>
      </c>
      <c r="Q90" s="90"/>
    </row>
    <row r="91" spans="1:794" x14ac:dyDescent="0.25">
      <c r="A91" s="21">
        <v>42111007</v>
      </c>
      <c r="B91" s="21" t="s">
        <v>81</v>
      </c>
      <c r="C91" s="22" t="s">
        <v>87</v>
      </c>
      <c r="D91" s="94">
        <v>1402407</v>
      </c>
      <c r="E91" s="32">
        <f>($D91/12)</f>
        <v>116867.25</v>
      </c>
      <c r="F91" s="32">
        <f t="shared" ref="F91:P95" si="46">($D91/12)</f>
        <v>116867.25</v>
      </c>
      <c r="G91" s="32">
        <f t="shared" si="46"/>
        <v>116867.25</v>
      </c>
      <c r="H91" s="32">
        <f t="shared" si="46"/>
        <v>116867.25</v>
      </c>
      <c r="I91" s="32">
        <f t="shared" si="46"/>
        <v>116867.25</v>
      </c>
      <c r="J91" s="32">
        <f t="shared" si="46"/>
        <v>116867.25</v>
      </c>
      <c r="K91" s="32">
        <f t="shared" si="46"/>
        <v>116867.25</v>
      </c>
      <c r="L91" s="32">
        <f t="shared" si="46"/>
        <v>116867.25</v>
      </c>
      <c r="M91" s="32">
        <f t="shared" si="46"/>
        <v>116867.25</v>
      </c>
      <c r="N91" s="32">
        <f t="shared" si="46"/>
        <v>116867.25</v>
      </c>
      <c r="O91" s="32">
        <f t="shared" si="46"/>
        <v>116867.25</v>
      </c>
      <c r="P91" s="32">
        <f t="shared" si="46"/>
        <v>116867.25</v>
      </c>
      <c r="Q91" s="90"/>
    </row>
    <row r="92" spans="1:794" x14ac:dyDescent="0.25">
      <c r="A92" s="21">
        <v>42111008</v>
      </c>
      <c r="B92" s="21" t="s">
        <v>123</v>
      </c>
      <c r="C92" s="22">
        <v>81108</v>
      </c>
      <c r="D92" s="94">
        <v>270133.53999999998</v>
      </c>
      <c r="E92" s="32">
        <f>($D92/12)</f>
        <v>22511.12833333333</v>
      </c>
      <c r="F92" s="32">
        <f t="shared" si="46"/>
        <v>22511.12833333333</v>
      </c>
      <c r="G92" s="32">
        <f t="shared" si="46"/>
        <v>22511.12833333333</v>
      </c>
      <c r="H92" s="32">
        <f t="shared" si="46"/>
        <v>22511.12833333333</v>
      </c>
      <c r="I92" s="32">
        <f t="shared" si="46"/>
        <v>22511.12833333333</v>
      </c>
      <c r="J92" s="32">
        <f t="shared" si="46"/>
        <v>22511.12833333333</v>
      </c>
      <c r="K92" s="32">
        <f t="shared" si="46"/>
        <v>22511.12833333333</v>
      </c>
      <c r="L92" s="32">
        <f t="shared" si="46"/>
        <v>22511.12833333333</v>
      </c>
      <c r="M92" s="32">
        <f t="shared" si="46"/>
        <v>22511.12833333333</v>
      </c>
      <c r="N92" s="32">
        <f t="shared" si="46"/>
        <v>22511.12833333333</v>
      </c>
      <c r="O92" s="32">
        <f t="shared" si="46"/>
        <v>22511.12833333333</v>
      </c>
      <c r="P92" s="32">
        <f t="shared" si="46"/>
        <v>22511.12833333333</v>
      </c>
      <c r="Q92" s="90"/>
    </row>
    <row r="93" spans="1:794" x14ac:dyDescent="0.25">
      <c r="A93" s="38">
        <v>42111009</v>
      </c>
      <c r="B93" s="38" t="s">
        <v>132</v>
      </c>
      <c r="C93" s="39">
        <v>81109</v>
      </c>
      <c r="D93" s="125">
        <v>139653.35999999999</v>
      </c>
      <c r="E93" s="32">
        <f>($D93/12)</f>
        <v>11637.779999999999</v>
      </c>
      <c r="F93" s="32">
        <f t="shared" si="46"/>
        <v>11637.779999999999</v>
      </c>
      <c r="G93" s="32">
        <f t="shared" si="46"/>
        <v>11637.779999999999</v>
      </c>
      <c r="H93" s="32">
        <f t="shared" si="46"/>
        <v>11637.779999999999</v>
      </c>
      <c r="I93" s="32">
        <f t="shared" si="46"/>
        <v>11637.779999999999</v>
      </c>
      <c r="J93" s="32">
        <f t="shared" si="46"/>
        <v>11637.779999999999</v>
      </c>
      <c r="K93" s="32">
        <f t="shared" si="46"/>
        <v>11637.779999999999</v>
      </c>
      <c r="L93" s="32">
        <f t="shared" si="46"/>
        <v>11637.779999999999</v>
      </c>
      <c r="M93" s="32">
        <f t="shared" si="46"/>
        <v>11637.779999999999</v>
      </c>
      <c r="N93" s="32">
        <f t="shared" si="46"/>
        <v>11637.779999999999</v>
      </c>
      <c r="O93" s="32">
        <f t="shared" si="46"/>
        <v>11637.779999999999</v>
      </c>
      <c r="P93" s="32">
        <f t="shared" si="46"/>
        <v>11637.779999999999</v>
      </c>
      <c r="Q93" s="90"/>
    </row>
    <row r="94" spans="1:794" x14ac:dyDescent="0.25">
      <c r="A94" s="38">
        <v>42111010</v>
      </c>
      <c r="B94" s="38" t="s">
        <v>133</v>
      </c>
      <c r="C94" s="39">
        <v>81110</v>
      </c>
      <c r="D94" s="125">
        <v>8000</v>
      </c>
      <c r="E94" s="32">
        <f>($D94/12)</f>
        <v>666.66666666666663</v>
      </c>
      <c r="F94" s="32">
        <f t="shared" si="46"/>
        <v>666.66666666666663</v>
      </c>
      <c r="G94" s="32">
        <f t="shared" si="46"/>
        <v>666.66666666666663</v>
      </c>
      <c r="H94" s="32">
        <f t="shared" si="46"/>
        <v>666.66666666666663</v>
      </c>
      <c r="I94" s="32">
        <f t="shared" si="46"/>
        <v>666.66666666666663</v>
      </c>
      <c r="J94" s="32">
        <f t="shared" si="46"/>
        <v>666.66666666666663</v>
      </c>
      <c r="K94" s="32">
        <f t="shared" si="46"/>
        <v>666.66666666666663</v>
      </c>
      <c r="L94" s="32">
        <f t="shared" si="46"/>
        <v>666.66666666666663</v>
      </c>
      <c r="M94" s="32">
        <f t="shared" si="46"/>
        <v>666.66666666666663</v>
      </c>
      <c r="N94" s="32">
        <f t="shared" si="46"/>
        <v>666.66666666666663</v>
      </c>
      <c r="O94" s="32">
        <f t="shared" si="46"/>
        <v>666.66666666666663</v>
      </c>
      <c r="P94" s="32">
        <f t="shared" si="46"/>
        <v>666.66666666666663</v>
      </c>
      <c r="Q94" s="90"/>
    </row>
    <row r="95" spans="1:794" x14ac:dyDescent="0.25">
      <c r="A95" s="38">
        <v>42111011</v>
      </c>
      <c r="B95" s="38" t="s">
        <v>150</v>
      </c>
      <c r="C95" s="39">
        <v>81111</v>
      </c>
      <c r="D95" s="125">
        <v>35000</v>
      </c>
      <c r="E95" s="32">
        <f>($D95/12)</f>
        <v>2916.6666666666665</v>
      </c>
      <c r="F95" s="32">
        <f t="shared" si="46"/>
        <v>2916.6666666666665</v>
      </c>
      <c r="G95" s="32">
        <f t="shared" si="46"/>
        <v>2916.6666666666665</v>
      </c>
      <c r="H95" s="32">
        <f t="shared" si="46"/>
        <v>2916.6666666666665</v>
      </c>
      <c r="I95" s="32">
        <f t="shared" si="46"/>
        <v>2916.6666666666665</v>
      </c>
      <c r="J95" s="32">
        <f t="shared" si="46"/>
        <v>2916.6666666666665</v>
      </c>
      <c r="K95" s="32">
        <f t="shared" si="46"/>
        <v>2916.6666666666665</v>
      </c>
      <c r="L95" s="32">
        <f t="shared" si="46"/>
        <v>2916.6666666666665</v>
      </c>
      <c r="M95" s="32">
        <f t="shared" si="46"/>
        <v>2916.6666666666665</v>
      </c>
      <c r="N95" s="32">
        <f t="shared" si="46"/>
        <v>2916.6666666666665</v>
      </c>
      <c r="O95" s="32">
        <f t="shared" si="46"/>
        <v>2916.6666666666665</v>
      </c>
      <c r="P95" s="32">
        <f t="shared" si="46"/>
        <v>2916.6666666666665</v>
      </c>
      <c r="Q95" s="90"/>
    </row>
    <row r="96" spans="1:794" x14ac:dyDescent="0.25">
      <c r="A96" s="53">
        <v>42112000</v>
      </c>
      <c r="B96" s="53" t="s">
        <v>88</v>
      </c>
      <c r="C96" s="54">
        <v>812</v>
      </c>
      <c r="D96" s="12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</row>
    <row r="97" spans="1:794" x14ac:dyDescent="0.25">
      <c r="A97" s="17">
        <v>42120000</v>
      </c>
      <c r="B97" s="17" t="s">
        <v>89</v>
      </c>
      <c r="C97" s="18">
        <v>8200</v>
      </c>
      <c r="D97" s="78">
        <f>D98+D111+D114</f>
        <v>54176772.099999994</v>
      </c>
      <c r="E97" s="32">
        <f>E98+E111+E114</f>
        <v>1867156.9066666665</v>
      </c>
      <c r="F97" s="32">
        <f t="shared" ref="F97:P97" si="47">F98+F111+F114</f>
        <v>3075038.8266666662</v>
      </c>
      <c r="G97" s="32">
        <f t="shared" si="47"/>
        <v>5628406.8266666662</v>
      </c>
      <c r="H97" s="32">
        <f t="shared" si="47"/>
        <v>1867906.8266666667</v>
      </c>
      <c r="I97" s="32">
        <f t="shared" si="47"/>
        <v>1867156.8266666667</v>
      </c>
      <c r="J97" s="32">
        <f t="shared" si="47"/>
        <v>1867256.8266666667</v>
      </c>
      <c r="K97" s="32">
        <f t="shared" si="47"/>
        <v>8109987.9266666668</v>
      </c>
      <c r="L97" s="32">
        <f t="shared" si="47"/>
        <v>1866936.8266666667</v>
      </c>
      <c r="M97" s="32">
        <f t="shared" si="47"/>
        <v>5167316.8266666671</v>
      </c>
      <c r="N97" s="32">
        <f t="shared" si="47"/>
        <v>3074377.8266666662</v>
      </c>
      <c r="O97" s="32">
        <f t="shared" si="47"/>
        <v>3627306.8266666662</v>
      </c>
      <c r="P97" s="32">
        <f t="shared" si="47"/>
        <v>16157922.826666666</v>
      </c>
    </row>
    <row r="98" spans="1:794" s="37" customFormat="1" x14ac:dyDescent="0.25">
      <c r="A98" s="53">
        <v>42121000</v>
      </c>
      <c r="B98" s="53" t="s">
        <v>128</v>
      </c>
      <c r="C98" s="54">
        <v>821</v>
      </c>
      <c r="D98" s="117">
        <f>SUM(D99:D110)</f>
        <v>44035420.899999999</v>
      </c>
      <c r="E98" s="101">
        <f>SUM(E99:E110)</f>
        <v>962920.56666666653</v>
      </c>
      <c r="F98" s="101">
        <f t="shared" ref="F98:I98" si="48">SUM(F99:F110)</f>
        <v>2170802.5666666664</v>
      </c>
      <c r="G98" s="101">
        <f t="shared" si="48"/>
        <v>4724170.5666666664</v>
      </c>
      <c r="H98" s="101">
        <f t="shared" si="48"/>
        <v>963670.56666666653</v>
      </c>
      <c r="I98" s="101">
        <f t="shared" si="48"/>
        <v>962920.56666666653</v>
      </c>
      <c r="J98" s="101">
        <f t="shared" ref="J98:M98" si="49">SUM(J99:J110)</f>
        <v>963020.56666666653</v>
      </c>
      <c r="K98" s="101">
        <f>SUM(K99:K110)</f>
        <v>7205751.666666667</v>
      </c>
      <c r="L98" s="101">
        <f t="shared" si="49"/>
        <v>962700.56666666653</v>
      </c>
      <c r="M98" s="101">
        <f t="shared" si="49"/>
        <v>4263080.5666666673</v>
      </c>
      <c r="N98" s="101">
        <f>SUM(N99:N110)</f>
        <v>2170141.5666666664</v>
      </c>
      <c r="O98" s="101">
        <f>SUM(O99:O110)</f>
        <v>2723070.5666666664</v>
      </c>
      <c r="P98" s="101">
        <f>SUM(P99:P110)</f>
        <v>15963170.566666666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91"/>
      <c r="DO98" s="91"/>
      <c r="DP98" s="91"/>
      <c r="DQ98" s="91"/>
      <c r="DR98" s="91"/>
      <c r="DS98" s="91"/>
      <c r="DT98" s="91"/>
      <c r="DU98" s="91"/>
      <c r="DV98" s="91"/>
      <c r="DW98" s="91"/>
      <c r="DX98" s="91"/>
      <c r="DY98" s="91"/>
      <c r="DZ98" s="91"/>
      <c r="EA98" s="91"/>
      <c r="EB98" s="91"/>
      <c r="EC98" s="91"/>
      <c r="ED98" s="91"/>
      <c r="EE98" s="91"/>
      <c r="EF98" s="91"/>
      <c r="EG98" s="91"/>
      <c r="EH98" s="91"/>
      <c r="EI98" s="91"/>
      <c r="EJ98" s="91"/>
      <c r="EK98" s="91"/>
      <c r="EL98" s="91"/>
      <c r="EM98" s="91"/>
      <c r="EN98" s="91"/>
      <c r="EO98" s="91"/>
      <c r="EP98" s="91"/>
      <c r="EQ98" s="91"/>
      <c r="ER98" s="91"/>
      <c r="ES98" s="91"/>
      <c r="ET98" s="91"/>
      <c r="EU98" s="91"/>
      <c r="EV98" s="91"/>
      <c r="EW98" s="91"/>
      <c r="EX98" s="91"/>
      <c r="EY98" s="91"/>
      <c r="EZ98" s="91"/>
      <c r="FA98" s="91"/>
      <c r="FB98" s="91"/>
      <c r="FC98" s="91"/>
      <c r="FD98" s="91"/>
      <c r="FE98" s="91"/>
      <c r="FF98" s="91"/>
      <c r="FG98" s="91"/>
      <c r="FH98" s="91"/>
      <c r="FI98" s="91"/>
      <c r="FJ98" s="91"/>
      <c r="FK98" s="91"/>
      <c r="FL98" s="91"/>
      <c r="FM98" s="91"/>
      <c r="FN98" s="91"/>
      <c r="FO98" s="91"/>
      <c r="FP98" s="91"/>
      <c r="FQ98" s="91"/>
      <c r="FR98" s="91"/>
      <c r="FS98" s="91"/>
      <c r="FT98" s="91"/>
      <c r="FU98" s="91"/>
      <c r="FV98" s="91"/>
      <c r="FW98" s="91"/>
      <c r="FX98" s="91"/>
      <c r="FY98" s="91"/>
      <c r="FZ98" s="91"/>
      <c r="GA98" s="91"/>
      <c r="GB98" s="91"/>
      <c r="GC98" s="91"/>
      <c r="GD98" s="91"/>
      <c r="GE98" s="91"/>
      <c r="GF98" s="91"/>
      <c r="GG98" s="91"/>
      <c r="GH98" s="91"/>
      <c r="GI98" s="91"/>
      <c r="GJ98" s="91"/>
      <c r="GK98" s="91"/>
      <c r="GL98" s="91"/>
      <c r="GM98" s="91"/>
      <c r="GN98" s="91"/>
      <c r="GO98" s="91"/>
      <c r="GP98" s="91"/>
      <c r="GQ98" s="91"/>
      <c r="GR98" s="91"/>
      <c r="GS98" s="91"/>
      <c r="GT98" s="91"/>
      <c r="GU98" s="91"/>
      <c r="GV98" s="91"/>
      <c r="GW98" s="91"/>
      <c r="GX98" s="91"/>
      <c r="GY98" s="91"/>
      <c r="GZ98" s="91"/>
      <c r="HA98" s="91"/>
      <c r="HB98" s="91"/>
      <c r="HC98" s="91"/>
      <c r="HD98" s="91"/>
      <c r="HE98" s="91"/>
      <c r="HF98" s="91"/>
      <c r="HG98" s="91"/>
      <c r="HH98" s="91"/>
      <c r="HI98" s="91"/>
      <c r="HJ98" s="91"/>
      <c r="HK98" s="91"/>
      <c r="HL98" s="91"/>
      <c r="HM98" s="91"/>
      <c r="HN98" s="91"/>
      <c r="HO98" s="91"/>
      <c r="HP98" s="91"/>
      <c r="HQ98" s="91"/>
      <c r="HR98" s="91"/>
      <c r="HS98" s="91"/>
      <c r="HT98" s="91"/>
      <c r="HU98" s="91"/>
      <c r="HV98" s="91"/>
      <c r="HW98" s="91"/>
      <c r="HX98" s="91"/>
      <c r="HY98" s="91"/>
      <c r="HZ98" s="91"/>
      <c r="IA98" s="91"/>
      <c r="IB98" s="91"/>
      <c r="IC98" s="91"/>
      <c r="ID98" s="91"/>
      <c r="IE98" s="91"/>
      <c r="IF98" s="91"/>
      <c r="IG98" s="91"/>
      <c r="IH98" s="91"/>
      <c r="II98" s="91"/>
      <c r="IJ98" s="91"/>
      <c r="IK98" s="91"/>
      <c r="IL98" s="91"/>
      <c r="IM98" s="91"/>
      <c r="IN98" s="91"/>
      <c r="IO98" s="91"/>
      <c r="IP98" s="91"/>
      <c r="IQ98" s="91"/>
      <c r="IR98" s="91"/>
      <c r="IS98" s="91"/>
      <c r="IT98" s="91"/>
      <c r="IU98" s="91"/>
      <c r="IV98" s="91"/>
      <c r="IW98" s="91"/>
      <c r="IX98" s="91"/>
      <c r="IY98" s="91"/>
      <c r="IZ98" s="91"/>
      <c r="JA98" s="91"/>
      <c r="JB98" s="91"/>
      <c r="JC98" s="91"/>
      <c r="JD98" s="91"/>
      <c r="JE98" s="91"/>
      <c r="JF98" s="91"/>
      <c r="JG98" s="91"/>
      <c r="JH98" s="91"/>
      <c r="JI98" s="91"/>
      <c r="JJ98" s="91"/>
      <c r="JK98" s="91"/>
      <c r="JL98" s="91"/>
      <c r="JM98" s="91"/>
      <c r="JN98" s="91"/>
      <c r="JO98" s="91"/>
      <c r="JP98" s="91"/>
      <c r="JQ98" s="91"/>
      <c r="JR98" s="91"/>
      <c r="JS98" s="91"/>
      <c r="JT98" s="91"/>
      <c r="JU98" s="91"/>
      <c r="JV98" s="91"/>
      <c r="JW98" s="91"/>
      <c r="JX98" s="91"/>
      <c r="JY98" s="91"/>
      <c r="JZ98" s="91"/>
      <c r="KA98" s="91"/>
      <c r="KB98" s="91"/>
      <c r="KC98" s="91"/>
      <c r="KD98" s="91"/>
      <c r="KE98" s="91"/>
      <c r="KF98" s="91"/>
      <c r="KG98" s="91"/>
      <c r="KH98" s="91"/>
      <c r="KI98" s="91"/>
      <c r="KJ98" s="91"/>
      <c r="KK98" s="91"/>
      <c r="KL98" s="91"/>
      <c r="KM98" s="91"/>
      <c r="KN98" s="91"/>
      <c r="KO98" s="91"/>
      <c r="KP98" s="91"/>
      <c r="KQ98" s="91"/>
      <c r="KR98" s="91"/>
      <c r="KS98" s="91"/>
      <c r="KT98" s="91"/>
      <c r="KU98" s="91"/>
      <c r="KV98" s="91"/>
      <c r="KW98" s="91"/>
      <c r="KX98" s="91"/>
      <c r="KY98" s="91"/>
      <c r="KZ98" s="91"/>
      <c r="LA98" s="91"/>
      <c r="LB98" s="91"/>
      <c r="LC98" s="91"/>
      <c r="LD98" s="91"/>
      <c r="LE98" s="91"/>
      <c r="LF98" s="91"/>
      <c r="LG98" s="91"/>
      <c r="LH98" s="91"/>
      <c r="LI98" s="91"/>
      <c r="LJ98" s="91"/>
      <c r="LK98" s="91"/>
      <c r="LL98" s="91"/>
      <c r="LM98" s="91"/>
      <c r="LN98" s="91"/>
      <c r="LO98" s="91"/>
      <c r="LP98" s="91"/>
      <c r="LQ98" s="91"/>
      <c r="LR98" s="91"/>
      <c r="LS98" s="91"/>
      <c r="LT98" s="91"/>
      <c r="LU98" s="91"/>
      <c r="LV98" s="91"/>
      <c r="LW98" s="91"/>
      <c r="LX98" s="91"/>
      <c r="LY98" s="91"/>
      <c r="LZ98" s="91"/>
      <c r="MA98" s="91"/>
      <c r="MB98" s="91"/>
      <c r="MC98" s="91"/>
      <c r="MD98" s="91"/>
      <c r="ME98" s="91"/>
      <c r="MF98" s="91"/>
      <c r="MG98" s="91"/>
      <c r="MH98" s="91"/>
      <c r="MI98" s="91"/>
      <c r="MJ98" s="91"/>
      <c r="MK98" s="91"/>
      <c r="ML98" s="91"/>
      <c r="MM98" s="91"/>
      <c r="MN98" s="91"/>
      <c r="MO98" s="91"/>
      <c r="MP98" s="91"/>
      <c r="MQ98" s="91"/>
      <c r="MR98" s="91"/>
      <c r="MS98" s="91"/>
      <c r="MT98" s="91"/>
      <c r="MU98" s="91"/>
      <c r="MV98" s="91"/>
      <c r="MW98" s="91"/>
      <c r="MX98" s="91"/>
      <c r="MY98" s="91"/>
      <c r="MZ98" s="91"/>
      <c r="NA98" s="91"/>
      <c r="NB98" s="91"/>
      <c r="NC98" s="91"/>
      <c r="ND98" s="91"/>
      <c r="NE98" s="91"/>
      <c r="NF98" s="91"/>
      <c r="NG98" s="91"/>
      <c r="NH98" s="91"/>
      <c r="NI98" s="91"/>
      <c r="NJ98" s="91"/>
      <c r="NK98" s="91"/>
      <c r="NL98" s="91"/>
      <c r="NM98" s="91"/>
      <c r="NN98" s="91"/>
      <c r="NO98" s="91"/>
      <c r="NP98" s="91"/>
      <c r="NQ98" s="91"/>
      <c r="NR98" s="91"/>
      <c r="NS98" s="91"/>
      <c r="NT98" s="91"/>
      <c r="NU98" s="91"/>
      <c r="NV98" s="91"/>
      <c r="NW98" s="91"/>
      <c r="NX98" s="91"/>
      <c r="NY98" s="91"/>
      <c r="NZ98" s="91"/>
      <c r="OA98" s="91"/>
      <c r="OB98" s="91"/>
      <c r="OC98" s="91"/>
      <c r="OD98" s="91"/>
      <c r="OE98" s="91"/>
      <c r="OF98" s="91"/>
      <c r="OG98" s="91"/>
      <c r="OH98" s="91"/>
      <c r="OI98" s="91"/>
      <c r="OJ98" s="91"/>
      <c r="OK98" s="91"/>
      <c r="OL98" s="91"/>
      <c r="OM98" s="91"/>
      <c r="ON98" s="91"/>
      <c r="OO98" s="91"/>
      <c r="OP98" s="91"/>
      <c r="OQ98" s="91"/>
      <c r="OR98" s="91"/>
      <c r="OS98" s="91"/>
      <c r="OT98" s="91"/>
      <c r="OU98" s="91"/>
      <c r="OV98" s="91"/>
      <c r="OW98" s="91"/>
      <c r="OX98" s="91"/>
      <c r="OY98" s="91"/>
      <c r="OZ98" s="91"/>
      <c r="PA98" s="91"/>
      <c r="PB98" s="91"/>
      <c r="PC98" s="91"/>
      <c r="PD98" s="91"/>
      <c r="PE98" s="91"/>
      <c r="PF98" s="91"/>
      <c r="PG98" s="91"/>
      <c r="PH98" s="91"/>
      <c r="PI98" s="91"/>
      <c r="PJ98" s="91"/>
      <c r="PK98" s="91"/>
      <c r="PL98" s="91"/>
      <c r="PM98" s="91"/>
      <c r="PN98" s="91"/>
      <c r="PO98" s="91"/>
      <c r="PP98" s="91"/>
      <c r="PQ98" s="91"/>
      <c r="PR98" s="91"/>
      <c r="PS98" s="91"/>
      <c r="PT98" s="91"/>
      <c r="PU98" s="91"/>
      <c r="PV98" s="91"/>
      <c r="PW98" s="91"/>
      <c r="PX98" s="91"/>
      <c r="PY98" s="91"/>
      <c r="PZ98" s="91"/>
      <c r="QA98" s="91"/>
      <c r="QB98" s="91"/>
      <c r="QC98" s="91"/>
      <c r="QD98" s="91"/>
      <c r="QE98" s="91"/>
      <c r="QF98" s="91"/>
      <c r="QG98" s="91"/>
      <c r="QH98" s="91"/>
      <c r="QI98" s="91"/>
      <c r="QJ98" s="91"/>
      <c r="QK98" s="91"/>
      <c r="QL98" s="91"/>
      <c r="QM98" s="91"/>
      <c r="QN98" s="91"/>
      <c r="QO98" s="91"/>
      <c r="QP98" s="91"/>
      <c r="QQ98" s="91"/>
      <c r="QR98" s="91"/>
      <c r="QS98" s="91"/>
      <c r="QT98" s="91"/>
      <c r="QU98" s="91"/>
      <c r="QV98" s="91"/>
      <c r="QW98" s="91"/>
      <c r="QX98" s="91"/>
      <c r="QY98" s="91"/>
      <c r="QZ98" s="91"/>
      <c r="RA98" s="91"/>
      <c r="RB98" s="91"/>
      <c r="RC98" s="91"/>
      <c r="RD98" s="91"/>
      <c r="RE98" s="91"/>
      <c r="RF98" s="91"/>
      <c r="RG98" s="91"/>
      <c r="RH98" s="91"/>
      <c r="RI98" s="91"/>
      <c r="RJ98" s="91"/>
      <c r="RK98" s="91"/>
      <c r="RL98" s="91"/>
      <c r="RM98" s="91"/>
      <c r="RN98" s="91"/>
      <c r="RO98" s="91"/>
      <c r="RP98" s="91"/>
      <c r="RQ98" s="91"/>
      <c r="RR98" s="91"/>
      <c r="RS98" s="91"/>
      <c r="RT98" s="91"/>
      <c r="RU98" s="91"/>
      <c r="RV98" s="91"/>
      <c r="RW98" s="91"/>
      <c r="RX98" s="91"/>
      <c r="RY98" s="91"/>
      <c r="RZ98" s="91"/>
      <c r="SA98" s="91"/>
      <c r="SB98" s="91"/>
      <c r="SC98" s="91"/>
      <c r="SD98" s="91"/>
      <c r="SE98" s="91"/>
      <c r="SF98" s="91"/>
      <c r="SG98" s="91"/>
      <c r="SH98" s="91"/>
      <c r="SI98" s="91"/>
      <c r="SJ98" s="91"/>
      <c r="SK98" s="91"/>
      <c r="SL98" s="91"/>
      <c r="SM98" s="91"/>
      <c r="SN98" s="91"/>
      <c r="SO98" s="91"/>
      <c r="SP98" s="91"/>
      <c r="SQ98" s="91"/>
      <c r="SR98" s="91"/>
      <c r="SS98" s="91"/>
      <c r="ST98" s="91"/>
      <c r="SU98" s="91"/>
      <c r="SV98" s="91"/>
      <c r="SW98" s="91"/>
      <c r="SX98" s="91"/>
      <c r="SY98" s="91"/>
      <c r="SZ98" s="91"/>
      <c r="TA98" s="91"/>
      <c r="TB98" s="91"/>
      <c r="TC98" s="91"/>
      <c r="TD98" s="91"/>
      <c r="TE98" s="91"/>
      <c r="TF98" s="91"/>
      <c r="TG98" s="91"/>
      <c r="TH98" s="91"/>
      <c r="TI98" s="91"/>
      <c r="TJ98" s="91"/>
      <c r="TK98" s="91"/>
      <c r="TL98" s="91"/>
      <c r="TM98" s="91"/>
      <c r="TN98" s="91"/>
      <c r="TO98" s="91"/>
      <c r="TP98" s="91"/>
      <c r="TQ98" s="91"/>
      <c r="TR98" s="91"/>
      <c r="TS98" s="91"/>
      <c r="TT98" s="91"/>
      <c r="TU98" s="91"/>
      <c r="TV98" s="91"/>
      <c r="TW98" s="91"/>
      <c r="TX98" s="91"/>
      <c r="TY98" s="91"/>
      <c r="TZ98" s="91"/>
      <c r="UA98" s="91"/>
      <c r="UB98" s="91"/>
      <c r="UC98" s="91"/>
      <c r="UD98" s="91"/>
      <c r="UE98" s="91"/>
      <c r="UF98" s="91"/>
      <c r="UG98" s="91"/>
      <c r="UH98" s="91"/>
      <c r="UI98" s="91"/>
      <c r="UJ98" s="91"/>
      <c r="UK98" s="91"/>
      <c r="UL98" s="91"/>
      <c r="UM98" s="91"/>
      <c r="UN98" s="91"/>
      <c r="UO98" s="91"/>
      <c r="UP98" s="91"/>
      <c r="UQ98" s="91"/>
      <c r="UR98" s="91"/>
      <c r="US98" s="91"/>
      <c r="UT98" s="91"/>
      <c r="UU98" s="91"/>
      <c r="UV98" s="91"/>
      <c r="UW98" s="91"/>
      <c r="UX98" s="91"/>
      <c r="UY98" s="91"/>
      <c r="UZ98" s="91"/>
      <c r="VA98" s="91"/>
      <c r="VB98" s="91"/>
      <c r="VC98" s="91"/>
      <c r="VD98" s="91"/>
      <c r="VE98" s="91"/>
      <c r="VF98" s="91"/>
      <c r="VG98" s="91"/>
      <c r="VH98" s="91"/>
      <c r="VI98" s="91"/>
      <c r="VJ98" s="91"/>
      <c r="VK98" s="91"/>
      <c r="VL98" s="91"/>
      <c r="VM98" s="91"/>
      <c r="VN98" s="91"/>
      <c r="VO98" s="91"/>
      <c r="VP98" s="91"/>
      <c r="VQ98" s="91"/>
      <c r="VR98" s="91"/>
      <c r="VS98" s="91"/>
      <c r="VT98" s="91"/>
      <c r="VU98" s="91"/>
      <c r="VV98" s="91"/>
      <c r="VW98" s="91"/>
      <c r="VX98" s="91"/>
      <c r="VY98" s="91"/>
      <c r="VZ98" s="91"/>
      <c r="WA98" s="91"/>
      <c r="WB98" s="91"/>
      <c r="WC98" s="91"/>
      <c r="WD98" s="91"/>
      <c r="WE98" s="91"/>
      <c r="WF98" s="91"/>
      <c r="WG98" s="91"/>
      <c r="WH98" s="91"/>
      <c r="WI98" s="91"/>
      <c r="WJ98" s="91"/>
      <c r="WK98" s="91"/>
      <c r="WL98" s="91"/>
      <c r="WM98" s="91"/>
      <c r="WN98" s="91"/>
      <c r="WO98" s="91"/>
      <c r="WP98" s="91"/>
      <c r="WQ98" s="91"/>
      <c r="WR98" s="91"/>
      <c r="WS98" s="91"/>
      <c r="WT98" s="91"/>
      <c r="WU98" s="91"/>
      <c r="WV98" s="91"/>
      <c r="WW98" s="91"/>
      <c r="WX98" s="91"/>
      <c r="WY98" s="91"/>
      <c r="WZ98" s="91"/>
      <c r="XA98" s="91"/>
      <c r="XB98" s="91"/>
      <c r="XC98" s="91"/>
      <c r="XD98" s="91"/>
      <c r="XE98" s="91"/>
      <c r="XF98" s="91"/>
      <c r="XG98" s="91"/>
      <c r="XH98" s="91"/>
      <c r="XI98" s="91"/>
      <c r="XJ98" s="91"/>
      <c r="XK98" s="91"/>
      <c r="XL98" s="91"/>
      <c r="XM98" s="91"/>
      <c r="XN98" s="91"/>
      <c r="XO98" s="91"/>
      <c r="XP98" s="91"/>
      <c r="XQ98" s="91"/>
      <c r="XR98" s="91"/>
      <c r="XS98" s="91"/>
      <c r="XT98" s="91"/>
      <c r="XU98" s="91"/>
      <c r="XV98" s="91"/>
      <c r="XW98" s="91"/>
      <c r="XX98" s="91"/>
      <c r="XY98" s="91"/>
      <c r="XZ98" s="91"/>
      <c r="YA98" s="91"/>
      <c r="YB98" s="91"/>
      <c r="YC98" s="91"/>
      <c r="YD98" s="91"/>
      <c r="YE98" s="91"/>
      <c r="YF98" s="91"/>
      <c r="YG98" s="91"/>
      <c r="YH98" s="91"/>
      <c r="YI98" s="91"/>
      <c r="YJ98" s="91"/>
      <c r="YK98" s="91"/>
      <c r="YL98" s="91"/>
      <c r="YM98" s="91"/>
      <c r="YN98" s="91"/>
      <c r="YO98" s="91"/>
      <c r="YP98" s="91"/>
      <c r="YQ98" s="91"/>
      <c r="YR98" s="91"/>
      <c r="YS98" s="91"/>
      <c r="YT98" s="91"/>
      <c r="YU98" s="91"/>
      <c r="YV98" s="91"/>
      <c r="YW98" s="91"/>
      <c r="YX98" s="91"/>
      <c r="YY98" s="91"/>
      <c r="YZ98" s="91"/>
      <c r="ZA98" s="91"/>
      <c r="ZB98" s="91"/>
      <c r="ZC98" s="91"/>
      <c r="ZD98" s="91"/>
      <c r="ZE98" s="91"/>
      <c r="ZF98" s="91"/>
      <c r="ZG98" s="91"/>
      <c r="ZH98" s="91"/>
      <c r="ZI98" s="91"/>
      <c r="ZJ98" s="91"/>
      <c r="ZK98" s="91"/>
      <c r="ZL98" s="91"/>
      <c r="ZM98" s="91"/>
      <c r="ZN98" s="91"/>
      <c r="ZO98" s="91"/>
      <c r="ZP98" s="91"/>
      <c r="ZQ98" s="91"/>
      <c r="ZR98" s="91"/>
      <c r="ZS98" s="91"/>
      <c r="ZT98" s="91"/>
      <c r="ZU98" s="91"/>
      <c r="ZV98" s="91"/>
      <c r="ZW98" s="91"/>
      <c r="ZX98" s="91"/>
      <c r="ZY98" s="91"/>
      <c r="ZZ98" s="91"/>
      <c r="AAA98" s="91"/>
      <c r="AAB98" s="91"/>
      <c r="AAC98" s="91"/>
      <c r="AAD98" s="91"/>
      <c r="AAE98" s="91"/>
      <c r="AAF98" s="91"/>
      <c r="AAG98" s="91"/>
      <c r="AAH98" s="91"/>
      <c r="AAI98" s="91"/>
      <c r="AAJ98" s="91"/>
      <c r="AAK98" s="91"/>
      <c r="AAL98" s="91"/>
      <c r="AAM98" s="91"/>
      <c r="AAN98" s="91"/>
      <c r="AAO98" s="91"/>
      <c r="AAP98" s="91"/>
      <c r="AAQ98" s="91"/>
      <c r="AAR98" s="91"/>
      <c r="AAS98" s="91"/>
      <c r="AAT98" s="91"/>
      <c r="AAU98" s="91"/>
      <c r="AAV98" s="91"/>
      <c r="AAW98" s="91"/>
      <c r="AAX98" s="91"/>
      <c r="AAY98" s="91"/>
      <c r="AAZ98" s="91"/>
      <c r="ABA98" s="91"/>
      <c r="ABB98" s="91"/>
      <c r="ABC98" s="91"/>
      <c r="ABD98" s="91"/>
      <c r="ABE98" s="91"/>
      <c r="ABF98" s="91"/>
      <c r="ABG98" s="91"/>
      <c r="ABH98" s="91"/>
      <c r="ABI98" s="91"/>
      <c r="ABJ98" s="91"/>
      <c r="ABK98" s="91"/>
      <c r="ABL98" s="91"/>
      <c r="ABM98" s="91"/>
      <c r="ABN98" s="91"/>
      <c r="ABO98" s="91"/>
      <c r="ABP98" s="91"/>
      <c r="ABQ98" s="91"/>
      <c r="ABR98" s="91"/>
      <c r="ABS98" s="91"/>
      <c r="ABT98" s="91"/>
      <c r="ABU98" s="91"/>
      <c r="ABV98" s="91"/>
      <c r="ABW98" s="91"/>
      <c r="ABX98" s="91"/>
      <c r="ABY98" s="91"/>
      <c r="ABZ98" s="91"/>
      <c r="ACA98" s="91"/>
      <c r="ACB98" s="91"/>
      <c r="ACC98" s="91"/>
      <c r="ACD98" s="91"/>
      <c r="ACE98" s="91"/>
      <c r="ACF98" s="91"/>
      <c r="ACG98" s="91"/>
      <c r="ACH98" s="91"/>
      <c r="ACI98" s="91"/>
      <c r="ACJ98" s="91"/>
      <c r="ACK98" s="91"/>
      <c r="ACL98" s="91"/>
      <c r="ACM98" s="91"/>
      <c r="ACN98" s="91"/>
      <c r="ACO98" s="91"/>
      <c r="ACP98" s="91"/>
      <c r="ACQ98" s="91"/>
      <c r="ACR98" s="91"/>
      <c r="ACS98" s="91"/>
      <c r="ACT98" s="91"/>
      <c r="ACU98" s="91"/>
      <c r="ACV98" s="91"/>
      <c r="ACW98" s="91"/>
      <c r="ACX98" s="91"/>
      <c r="ACY98" s="91"/>
      <c r="ACZ98" s="91"/>
      <c r="ADA98" s="91"/>
      <c r="ADB98" s="91"/>
      <c r="ADC98" s="91"/>
      <c r="ADD98" s="91"/>
      <c r="ADE98" s="91"/>
      <c r="ADF98" s="91"/>
      <c r="ADG98" s="91"/>
      <c r="ADH98" s="91"/>
      <c r="ADI98" s="91"/>
      <c r="ADJ98" s="91"/>
      <c r="ADK98" s="91"/>
      <c r="ADL98" s="91"/>
      <c r="ADM98" s="91"/>
      <c r="ADN98" s="91"/>
    </row>
    <row r="99" spans="1:794" x14ac:dyDescent="0.25">
      <c r="A99" s="21">
        <v>42121001</v>
      </c>
      <c r="B99" s="21" t="s">
        <v>124</v>
      </c>
      <c r="C99" s="24" t="s">
        <v>91</v>
      </c>
      <c r="D99" s="94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794" x14ac:dyDescent="0.25">
      <c r="A100" s="21">
        <v>42121002</v>
      </c>
      <c r="B100" s="21" t="s">
        <v>125</v>
      </c>
      <c r="C100" s="22">
        <v>82102</v>
      </c>
      <c r="D100" s="94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794" x14ac:dyDescent="0.25">
      <c r="A101" s="21">
        <v>42121003</v>
      </c>
      <c r="B101" s="21" t="s">
        <v>126</v>
      </c>
      <c r="C101" s="22">
        <v>82103</v>
      </c>
      <c r="D101" s="94">
        <v>3097455.07</v>
      </c>
      <c r="E101" s="32">
        <f>($D101/12)</f>
        <v>258121.25583333333</v>
      </c>
      <c r="F101" s="32">
        <f t="shared" ref="F101:P101" si="50">($D101/12)</f>
        <v>258121.25583333333</v>
      </c>
      <c r="G101" s="32">
        <f t="shared" si="50"/>
        <v>258121.25583333333</v>
      </c>
      <c r="H101" s="32">
        <f t="shared" si="50"/>
        <v>258121.25583333333</v>
      </c>
      <c r="I101" s="32">
        <f t="shared" si="50"/>
        <v>258121.25583333333</v>
      </c>
      <c r="J101" s="32">
        <f t="shared" si="50"/>
        <v>258121.25583333333</v>
      </c>
      <c r="K101" s="32">
        <f t="shared" si="50"/>
        <v>258121.25583333333</v>
      </c>
      <c r="L101" s="32">
        <f t="shared" si="50"/>
        <v>258121.25583333333</v>
      </c>
      <c r="M101" s="32">
        <f t="shared" si="50"/>
        <v>258121.25583333333</v>
      </c>
      <c r="N101" s="32">
        <f t="shared" si="50"/>
        <v>258121.25583333333</v>
      </c>
      <c r="O101" s="32">
        <f t="shared" si="50"/>
        <v>258121.25583333333</v>
      </c>
      <c r="P101" s="32">
        <f t="shared" si="50"/>
        <v>258121.25583333333</v>
      </c>
      <c r="Q101" s="90"/>
    </row>
    <row r="102" spans="1:794" x14ac:dyDescent="0.25">
      <c r="A102" s="21">
        <v>42121004</v>
      </c>
      <c r="B102" s="38" t="s">
        <v>127</v>
      </c>
      <c r="C102" s="39">
        <v>82104</v>
      </c>
      <c r="D102" s="125">
        <v>15000000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15000000</v>
      </c>
      <c r="Q102" s="90"/>
    </row>
    <row r="103" spans="1:794" x14ac:dyDescent="0.25">
      <c r="A103" s="38">
        <v>42121005</v>
      </c>
      <c r="B103" s="38" t="s">
        <v>134</v>
      </c>
      <c r="C103" s="39">
        <v>82105</v>
      </c>
      <c r="D103" s="125">
        <v>58370.63</v>
      </c>
      <c r="E103" s="32">
        <f>($D103/12)</f>
        <v>4864.2191666666668</v>
      </c>
      <c r="F103" s="32">
        <f t="shared" ref="F103:P104" si="51">($D103/12)</f>
        <v>4864.2191666666668</v>
      </c>
      <c r="G103" s="32">
        <f t="shared" si="51"/>
        <v>4864.2191666666668</v>
      </c>
      <c r="H103" s="32">
        <f t="shared" si="51"/>
        <v>4864.2191666666668</v>
      </c>
      <c r="I103" s="32">
        <f t="shared" si="51"/>
        <v>4864.2191666666668</v>
      </c>
      <c r="J103" s="32">
        <f t="shared" si="51"/>
        <v>4864.2191666666668</v>
      </c>
      <c r="K103" s="32">
        <f t="shared" si="51"/>
        <v>4864.2191666666668</v>
      </c>
      <c r="L103" s="32">
        <f t="shared" si="51"/>
        <v>4864.2191666666668</v>
      </c>
      <c r="M103" s="32">
        <f t="shared" si="51"/>
        <v>4864.2191666666668</v>
      </c>
      <c r="N103" s="32">
        <f t="shared" si="51"/>
        <v>4864.2191666666668</v>
      </c>
      <c r="O103" s="32">
        <f t="shared" si="51"/>
        <v>4864.2191666666668</v>
      </c>
      <c r="P103" s="32">
        <f t="shared" si="51"/>
        <v>4864.2191666666668</v>
      </c>
      <c r="Q103" s="90"/>
    </row>
    <row r="104" spans="1:794" x14ac:dyDescent="0.25">
      <c r="A104" s="38">
        <v>42121006</v>
      </c>
      <c r="B104" s="38" t="s">
        <v>135</v>
      </c>
      <c r="C104" s="39">
        <v>82106</v>
      </c>
      <c r="D104" s="125">
        <v>2223720</v>
      </c>
      <c r="E104" s="32">
        <f>($D104/12)</f>
        <v>185310</v>
      </c>
      <c r="F104" s="32">
        <f t="shared" si="51"/>
        <v>185310</v>
      </c>
      <c r="G104" s="32">
        <f t="shared" si="51"/>
        <v>185310</v>
      </c>
      <c r="H104" s="32">
        <f t="shared" si="51"/>
        <v>185310</v>
      </c>
      <c r="I104" s="32">
        <f t="shared" si="51"/>
        <v>185310</v>
      </c>
      <c r="J104" s="32">
        <f t="shared" si="51"/>
        <v>185310</v>
      </c>
      <c r="K104" s="32">
        <f t="shared" si="51"/>
        <v>185310</v>
      </c>
      <c r="L104" s="32">
        <f t="shared" si="51"/>
        <v>185310</v>
      </c>
      <c r="M104" s="32">
        <f t="shared" si="51"/>
        <v>185310</v>
      </c>
      <c r="N104" s="32">
        <f t="shared" si="51"/>
        <v>185310</v>
      </c>
      <c r="O104" s="32">
        <f t="shared" si="51"/>
        <v>185310</v>
      </c>
      <c r="P104" s="32">
        <f t="shared" si="51"/>
        <v>185310</v>
      </c>
      <c r="Q104" s="90"/>
    </row>
    <row r="105" spans="1:794" x14ac:dyDescent="0.25">
      <c r="A105" s="38">
        <v>42121007</v>
      </c>
      <c r="B105" s="38" t="s">
        <v>136</v>
      </c>
      <c r="C105" s="39">
        <v>82107</v>
      </c>
      <c r="D105" s="125">
        <v>8000</v>
      </c>
      <c r="E105" s="32">
        <v>350</v>
      </c>
      <c r="F105" s="32">
        <v>1110</v>
      </c>
      <c r="G105" s="32">
        <v>1600</v>
      </c>
      <c r="H105" s="32">
        <v>1100</v>
      </c>
      <c r="I105" s="32">
        <v>350</v>
      </c>
      <c r="J105" s="32">
        <v>450</v>
      </c>
      <c r="K105" s="32">
        <v>850</v>
      </c>
      <c r="L105" s="32">
        <v>130</v>
      </c>
      <c r="M105" s="32">
        <v>510</v>
      </c>
      <c r="N105" s="32">
        <v>450</v>
      </c>
      <c r="O105" s="32">
        <v>500</v>
      </c>
      <c r="P105" s="32">
        <v>600</v>
      </c>
      <c r="Q105" s="90"/>
    </row>
    <row r="106" spans="1:794" x14ac:dyDescent="0.25">
      <c r="A106" s="38">
        <v>42121008</v>
      </c>
      <c r="B106" s="38" t="s">
        <v>137</v>
      </c>
      <c r="C106" s="39">
        <v>82301</v>
      </c>
      <c r="D106" s="125">
        <v>7500000</v>
      </c>
      <c r="E106" s="32">
        <v>0</v>
      </c>
      <c r="F106" s="32">
        <v>0</v>
      </c>
      <c r="G106" s="32">
        <v>2000000</v>
      </c>
      <c r="H106" s="32">
        <v>0</v>
      </c>
      <c r="I106" s="32">
        <v>0</v>
      </c>
      <c r="J106" s="32">
        <v>0</v>
      </c>
      <c r="K106" s="32">
        <v>2200000</v>
      </c>
      <c r="L106" s="32">
        <v>0</v>
      </c>
      <c r="M106" s="32">
        <v>3300000</v>
      </c>
      <c r="N106" s="32">
        <v>0</v>
      </c>
      <c r="O106" s="32">
        <v>0</v>
      </c>
      <c r="P106" s="32"/>
      <c r="Q106" s="90"/>
    </row>
    <row r="107" spans="1:794" x14ac:dyDescent="0.25">
      <c r="A107" s="38">
        <v>42121009</v>
      </c>
      <c r="B107" s="38" t="s">
        <v>130</v>
      </c>
      <c r="C107" s="39">
        <v>82302</v>
      </c>
      <c r="D107" s="125">
        <v>4976574.0999999996</v>
      </c>
      <c r="E107" s="32">
        <v>0</v>
      </c>
      <c r="F107" s="32">
        <v>1207122</v>
      </c>
      <c r="G107" s="32">
        <v>0</v>
      </c>
      <c r="H107" s="32">
        <v>0</v>
      </c>
      <c r="I107" s="32">
        <v>0</v>
      </c>
      <c r="J107" s="32">
        <v>0</v>
      </c>
      <c r="K107" s="32">
        <v>2562331.1</v>
      </c>
      <c r="L107" s="32">
        <v>0</v>
      </c>
      <c r="M107" s="32">
        <v>0</v>
      </c>
      <c r="N107" s="32">
        <v>1207121</v>
      </c>
      <c r="O107" s="32">
        <v>0</v>
      </c>
      <c r="P107" s="32">
        <v>0</v>
      </c>
      <c r="Q107" s="90"/>
    </row>
    <row r="108" spans="1:794" x14ac:dyDescent="0.25">
      <c r="A108" s="38">
        <v>42121010</v>
      </c>
      <c r="B108" s="38" t="s">
        <v>131</v>
      </c>
      <c r="C108" s="39">
        <v>82303</v>
      </c>
      <c r="D108" s="125">
        <v>5347301.0999999996</v>
      </c>
      <c r="E108" s="32">
        <f>($D108/12)</f>
        <v>445608.42499999999</v>
      </c>
      <c r="F108" s="32">
        <f t="shared" ref="F108:P109" si="52">($D108/12)</f>
        <v>445608.42499999999</v>
      </c>
      <c r="G108" s="32">
        <f t="shared" si="52"/>
        <v>445608.42499999999</v>
      </c>
      <c r="H108" s="32">
        <f t="shared" si="52"/>
        <v>445608.42499999999</v>
      </c>
      <c r="I108" s="32">
        <f t="shared" si="52"/>
        <v>445608.42499999999</v>
      </c>
      <c r="J108" s="32">
        <f t="shared" si="52"/>
        <v>445608.42499999999</v>
      </c>
      <c r="K108" s="32">
        <f t="shared" si="52"/>
        <v>445608.42499999999</v>
      </c>
      <c r="L108" s="32">
        <f t="shared" si="52"/>
        <v>445608.42499999999</v>
      </c>
      <c r="M108" s="32">
        <f t="shared" si="52"/>
        <v>445608.42499999999</v>
      </c>
      <c r="N108" s="32">
        <f t="shared" si="52"/>
        <v>445608.42499999999</v>
      </c>
      <c r="O108" s="32">
        <f t="shared" si="52"/>
        <v>445608.42499999999</v>
      </c>
      <c r="P108" s="32">
        <f t="shared" si="52"/>
        <v>445608.42499999999</v>
      </c>
      <c r="Q108" s="90"/>
    </row>
    <row r="109" spans="1:794" x14ac:dyDescent="0.25">
      <c r="A109" s="38">
        <v>42121011</v>
      </c>
      <c r="B109" s="38" t="s">
        <v>151</v>
      </c>
      <c r="C109" s="39">
        <v>82304</v>
      </c>
      <c r="D109" s="125">
        <v>824000</v>
      </c>
      <c r="E109" s="32">
        <f>($D109/12)</f>
        <v>68666.666666666672</v>
      </c>
      <c r="F109" s="32">
        <f t="shared" si="52"/>
        <v>68666.666666666672</v>
      </c>
      <c r="G109" s="32">
        <f t="shared" si="52"/>
        <v>68666.666666666672</v>
      </c>
      <c r="H109" s="32">
        <f t="shared" si="52"/>
        <v>68666.666666666672</v>
      </c>
      <c r="I109" s="32">
        <f t="shared" si="52"/>
        <v>68666.666666666672</v>
      </c>
      <c r="J109" s="32">
        <f t="shared" si="52"/>
        <v>68666.666666666672</v>
      </c>
      <c r="K109" s="32">
        <f t="shared" si="52"/>
        <v>68666.666666666672</v>
      </c>
      <c r="L109" s="32">
        <f t="shared" si="52"/>
        <v>68666.666666666672</v>
      </c>
      <c r="M109" s="32">
        <f t="shared" si="52"/>
        <v>68666.666666666672</v>
      </c>
      <c r="N109" s="32">
        <f t="shared" si="52"/>
        <v>68666.666666666672</v>
      </c>
      <c r="O109" s="32">
        <f t="shared" si="52"/>
        <v>68666.666666666672</v>
      </c>
      <c r="P109" s="32">
        <f t="shared" si="52"/>
        <v>68666.666666666672</v>
      </c>
      <c r="Q109" s="90"/>
    </row>
    <row r="110" spans="1:794" x14ac:dyDescent="0.25">
      <c r="A110" s="38">
        <v>42121012</v>
      </c>
      <c r="B110" s="38" t="s">
        <v>152</v>
      </c>
      <c r="C110" s="39">
        <v>82305</v>
      </c>
      <c r="D110" s="125">
        <v>5000000</v>
      </c>
      <c r="E110" s="32">
        <v>0</v>
      </c>
      <c r="F110" s="32">
        <v>0</v>
      </c>
      <c r="G110" s="32">
        <v>1760000</v>
      </c>
      <c r="H110" s="32">
        <v>0</v>
      </c>
      <c r="I110" s="32">
        <v>0</v>
      </c>
      <c r="J110" s="32">
        <v>0</v>
      </c>
      <c r="K110" s="32">
        <v>1480000</v>
      </c>
      <c r="L110" s="32">
        <v>0</v>
      </c>
      <c r="M110" s="32">
        <v>0</v>
      </c>
      <c r="N110" s="32">
        <v>0</v>
      </c>
      <c r="O110" s="32">
        <v>1760000</v>
      </c>
      <c r="P110" s="32">
        <v>0</v>
      </c>
      <c r="Q110" s="90"/>
    </row>
    <row r="111" spans="1:794" s="37" customFormat="1" x14ac:dyDescent="0.25">
      <c r="A111" s="53">
        <v>42122000</v>
      </c>
      <c r="B111" s="53" t="s">
        <v>90</v>
      </c>
      <c r="C111" s="54">
        <v>822</v>
      </c>
      <c r="D111" s="117">
        <f>SUM(D112:D113)</f>
        <v>10141351.199999999</v>
      </c>
      <c r="E111" s="101">
        <f>SUM(E112:E113)</f>
        <v>904236.34</v>
      </c>
      <c r="F111" s="101">
        <f>SUM(F112:F113)</f>
        <v>904236.26</v>
      </c>
      <c r="G111" s="101">
        <f>SUM(G112:G113)</f>
        <v>904236.26</v>
      </c>
      <c r="H111" s="101">
        <f t="shared" ref="H111:P111" si="53">SUM(H112:H113)</f>
        <v>904236.26</v>
      </c>
      <c r="I111" s="101">
        <f t="shared" si="53"/>
        <v>904236.26</v>
      </c>
      <c r="J111" s="101">
        <f t="shared" si="53"/>
        <v>904236.26</v>
      </c>
      <c r="K111" s="101">
        <f t="shared" si="53"/>
        <v>904236.26</v>
      </c>
      <c r="L111" s="101">
        <f t="shared" si="53"/>
        <v>904236.26</v>
      </c>
      <c r="M111" s="101">
        <f t="shared" si="53"/>
        <v>904236.26</v>
      </c>
      <c r="N111" s="101">
        <f t="shared" si="53"/>
        <v>904236.26</v>
      </c>
      <c r="O111" s="101">
        <f t="shared" si="53"/>
        <v>904236.26</v>
      </c>
      <c r="P111" s="101">
        <f t="shared" si="53"/>
        <v>194752.26</v>
      </c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  <c r="AV111" s="91"/>
      <c r="AW111" s="91"/>
      <c r="AX111" s="91"/>
      <c r="AY111" s="91"/>
      <c r="AZ111" s="91"/>
      <c r="BA111" s="91"/>
      <c r="BB111" s="91"/>
      <c r="BC111" s="91"/>
      <c r="BD111" s="91"/>
      <c r="BE111" s="91"/>
      <c r="BF111" s="91"/>
      <c r="BG111" s="91"/>
      <c r="BH111" s="91"/>
      <c r="BI111" s="91"/>
      <c r="BJ111" s="91"/>
      <c r="BK111" s="91"/>
      <c r="BL111" s="91"/>
      <c r="BM111" s="91"/>
      <c r="BN111" s="91"/>
      <c r="BO111" s="91"/>
      <c r="BP111" s="91"/>
      <c r="BQ111" s="91"/>
      <c r="BR111" s="91"/>
      <c r="BS111" s="91"/>
      <c r="BT111" s="91"/>
      <c r="BU111" s="91"/>
      <c r="BV111" s="91"/>
      <c r="BW111" s="91"/>
      <c r="BX111" s="91"/>
      <c r="BY111" s="91"/>
      <c r="BZ111" s="91"/>
      <c r="CA111" s="91"/>
      <c r="CB111" s="91"/>
      <c r="CC111" s="91"/>
      <c r="CD111" s="91"/>
      <c r="CE111" s="91"/>
      <c r="CF111" s="91"/>
      <c r="CG111" s="91"/>
      <c r="CH111" s="91"/>
      <c r="CI111" s="91"/>
      <c r="CJ111" s="91"/>
      <c r="CK111" s="91"/>
      <c r="CL111" s="91"/>
      <c r="CM111" s="91"/>
      <c r="CN111" s="91"/>
      <c r="CO111" s="91"/>
      <c r="CP111" s="91"/>
      <c r="CQ111" s="91"/>
      <c r="CR111" s="91"/>
      <c r="CS111" s="91"/>
      <c r="CT111" s="91"/>
      <c r="CU111" s="91"/>
      <c r="CV111" s="91"/>
      <c r="CW111" s="91"/>
      <c r="CX111" s="91"/>
      <c r="CY111" s="91"/>
      <c r="CZ111" s="91"/>
      <c r="DA111" s="91"/>
      <c r="DB111" s="91"/>
      <c r="DC111" s="91"/>
      <c r="DD111" s="91"/>
      <c r="DE111" s="91"/>
      <c r="DF111" s="91"/>
      <c r="DG111" s="91"/>
      <c r="DH111" s="91"/>
      <c r="DI111" s="91"/>
      <c r="DJ111" s="91"/>
      <c r="DK111" s="91"/>
      <c r="DL111" s="91"/>
      <c r="DM111" s="91"/>
      <c r="DN111" s="91"/>
      <c r="DO111" s="91"/>
      <c r="DP111" s="91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  <c r="EE111" s="91"/>
      <c r="EF111" s="91"/>
      <c r="EG111" s="91"/>
      <c r="EH111" s="91"/>
      <c r="EI111" s="91"/>
      <c r="EJ111" s="91"/>
      <c r="EK111" s="91"/>
      <c r="EL111" s="91"/>
      <c r="EM111" s="91"/>
      <c r="EN111" s="91"/>
      <c r="EO111" s="91"/>
      <c r="EP111" s="91"/>
      <c r="EQ111" s="91"/>
      <c r="ER111" s="91"/>
      <c r="ES111" s="91"/>
      <c r="ET111" s="91"/>
      <c r="EU111" s="91"/>
      <c r="EV111" s="91"/>
      <c r="EW111" s="91"/>
      <c r="EX111" s="91"/>
      <c r="EY111" s="91"/>
      <c r="EZ111" s="91"/>
      <c r="FA111" s="91"/>
      <c r="FB111" s="91"/>
      <c r="FC111" s="91"/>
      <c r="FD111" s="91"/>
      <c r="FE111" s="91"/>
      <c r="FF111" s="91"/>
      <c r="FG111" s="91"/>
      <c r="FH111" s="91"/>
      <c r="FI111" s="91"/>
      <c r="FJ111" s="91"/>
      <c r="FK111" s="91"/>
      <c r="FL111" s="91"/>
      <c r="FM111" s="91"/>
      <c r="FN111" s="91"/>
      <c r="FO111" s="91"/>
      <c r="FP111" s="91"/>
      <c r="FQ111" s="91"/>
      <c r="FR111" s="91"/>
      <c r="FS111" s="91"/>
      <c r="FT111" s="91"/>
      <c r="FU111" s="91"/>
      <c r="FV111" s="91"/>
      <c r="FW111" s="91"/>
      <c r="FX111" s="91"/>
      <c r="FY111" s="91"/>
      <c r="FZ111" s="91"/>
      <c r="GA111" s="91"/>
      <c r="GB111" s="91"/>
      <c r="GC111" s="91"/>
      <c r="GD111" s="91"/>
      <c r="GE111" s="91"/>
      <c r="GF111" s="91"/>
      <c r="GG111" s="91"/>
      <c r="GH111" s="91"/>
      <c r="GI111" s="91"/>
      <c r="GJ111" s="91"/>
      <c r="GK111" s="91"/>
      <c r="GL111" s="91"/>
      <c r="GM111" s="91"/>
      <c r="GN111" s="91"/>
      <c r="GO111" s="91"/>
      <c r="GP111" s="91"/>
      <c r="GQ111" s="91"/>
      <c r="GR111" s="91"/>
      <c r="GS111" s="91"/>
      <c r="GT111" s="91"/>
      <c r="GU111" s="91"/>
      <c r="GV111" s="91"/>
      <c r="GW111" s="91"/>
      <c r="GX111" s="91"/>
      <c r="GY111" s="91"/>
      <c r="GZ111" s="91"/>
      <c r="HA111" s="91"/>
      <c r="HB111" s="91"/>
      <c r="HC111" s="91"/>
      <c r="HD111" s="91"/>
      <c r="HE111" s="91"/>
      <c r="HF111" s="91"/>
      <c r="HG111" s="91"/>
      <c r="HH111" s="91"/>
      <c r="HI111" s="91"/>
      <c r="HJ111" s="91"/>
      <c r="HK111" s="91"/>
      <c r="HL111" s="91"/>
      <c r="HM111" s="91"/>
      <c r="HN111" s="91"/>
      <c r="HO111" s="91"/>
      <c r="HP111" s="91"/>
      <c r="HQ111" s="91"/>
      <c r="HR111" s="91"/>
      <c r="HS111" s="91"/>
      <c r="HT111" s="91"/>
      <c r="HU111" s="91"/>
      <c r="HV111" s="91"/>
      <c r="HW111" s="91"/>
      <c r="HX111" s="91"/>
      <c r="HY111" s="91"/>
      <c r="HZ111" s="91"/>
      <c r="IA111" s="91"/>
      <c r="IB111" s="91"/>
      <c r="IC111" s="91"/>
      <c r="ID111" s="91"/>
      <c r="IE111" s="91"/>
      <c r="IF111" s="91"/>
      <c r="IG111" s="91"/>
      <c r="IH111" s="91"/>
      <c r="II111" s="91"/>
      <c r="IJ111" s="91"/>
      <c r="IK111" s="91"/>
      <c r="IL111" s="91"/>
      <c r="IM111" s="91"/>
      <c r="IN111" s="91"/>
      <c r="IO111" s="91"/>
      <c r="IP111" s="91"/>
      <c r="IQ111" s="91"/>
      <c r="IR111" s="91"/>
      <c r="IS111" s="91"/>
      <c r="IT111" s="91"/>
      <c r="IU111" s="91"/>
      <c r="IV111" s="91"/>
      <c r="IW111" s="91"/>
      <c r="IX111" s="91"/>
      <c r="IY111" s="91"/>
      <c r="IZ111" s="91"/>
      <c r="JA111" s="91"/>
      <c r="JB111" s="91"/>
      <c r="JC111" s="91"/>
      <c r="JD111" s="91"/>
      <c r="JE111" s="91"/>
      <c r="JF111" s="91"/>
      <c r="JG111" s="91"/>
      <c r="JH111" s="91"/>
      <c r="JI111" s="91"/>
      <c r="JJ111" s="91"/>
      <c r="JK111" s="91"/>
      <c r="JL111" s="91"/>
      <c r="JM111" s="91"/>
      <c r="JN111" s="91"/>
      <c r="JO111" s="91"/>
      <c r="JP111" s="91"/>
      <c r="JQ111" s="91"/>
      <c r="JR111" s="91"/>
      <c r="JS111" s="91"/>
      <c r="JT111" s="91"/>
      <c r="JU111" s="91"/>
      <c r="JV111" s="91"/>
      <c r="JW111" s="91"/>
      <c r="JX111" s="91"/>
      <c r="JY111" s="91"/>
      <c r="JZ111" s="91"/>
      <c r="KA111" s="91"/>
      <c r="KB111" s="91"/>
      <c r="KC111" s="91"/>
      <c r="KD111" s="91"/>
      <c r="KE111" s="91"/>
      <c r="KF111" s="91"/>
      <c r="KG111" s="91"/>
      <c r="KH111" s="91"/>
      <c r="KI111" s="91"/>
      <c r="KJ111" s="91"/>
      <c r="KK111" s="91"/>
      <c r="KL111" s="91"/>
      <c r="KM111" s="91"/>
      <c r="KN111" s="91"/>
      <c r="KO111" s="91"/>
      <c r="KP111" s="91"/>
      <c r="KQ111" s="91"/>
      <c r="KR111" s="91"/>
      <c r="KS111" s="91"/>
      <c r="KT111" s="91"/>
      <c r="KU111" s="91"/>
      <c r="KV111" s="91"/>
      <c r="KW111" s="91"/>
      <c r="KX111" s="91"/>
      <c r="KY111" s="91"/>
      <c r="KZ111" s="91"/>
      <c r="LA111" s="91"/>
      <c r="LB111" s="91"/>
      <c r="LC111" s="91"/>
      <c r="LD111" s="91"/>
      <c r="LE111" s="91"/>
      <c r="LF111" s="91"/>
      <c r="LG111" s="91"/>
      <c r="LH111" s="91"/>
      <c r="LI111" s="91"/>
      <c r="LJ111" s="91"/>
      <c r="LK111" s="91"/>
      <c r="LL111" s="91"/>
      <c r="LM111" s="91"/>
      <c r="LN111" s="91"/>
      <c r="LO111" s="91"/>
      <c r="LP111" s="91"/>
      <c r="LQ111" s="91"/>
      <c r="LR111" s="91"/>
      <c r="LS111" s="91"/>
      <c r="LT111" s="91"/>
      <c r="LU111" s="91"/>
      <c r="LV111" s="91"/>
      <c r="LW111" s="91"/>
      <c r="LX111" s="91"/>
      <c r="LY111" s="91"/>
      <c r="LZ111" s="91"/>
      <c r="MA111" s="91"/>
      <c r="MB111" s="91"/>
      <c r="MC111" s="91"/>
      <c r="MD111" s="91"/>
      <c r="ME111" s="91"/>
      <c r="MF111" s="91"/>
      <c r="MG111" s="91"/>
      <c r="MH111" s="91"/>
      <c r="MI111" s="91"/>
      <c r="MJ111" s="91"/>
      <c r="MK111" s="91"/>
      <c r="ML111" s="91"/>
      <c r="MM111" s="91"/>
      <c r="MN111" s="91"/>
      <c r="MO111" s="91"/>
      <c r="MP111" s="91"/>
      <c r="MQ111" s="91"/>
      <c r="MR111" s="91"/>
      <c r="MS111" s="91"/>
      <c r="MT111" s="91"/>
      <c r="MU111" s="91"/>
      <c r="MV111" s="91"/>
      <c r="MW111" s="91"/>
      <c r="MX111" s="91"/>
      <c r="MY111" s="91"/>
      <c r="MZ111" s="91"/>
      <c r="NA111" s="91"/>
      <c r="NB111" s="91"/>
      <c r="NC111" s="91"/>
      <c r="ND111" s="91"/>
      <c r="NE111" s="91"/>
      <c r="NF111" s="91"/>
      <c r="NG111" s="91"/>
      <c r="NH111" s="91"/>
      <c r="NI111" s="91"/>
      <c r="NJ111" s="91"/>
      <c r="NK111" s="91"/>
      <c r="NL111" s="91"/>
      <c r="NM111" s="91"/>
      <c r="NN111" s="91"/>
      <c r="NO111" s="91"/>
      <c r="NP111" s="91"/>
      <c r="NQ111" s="91"/>
      <c r="NR111" s="91"/>
      <c r="NS111" s="91"/>
      <c r="NT111" s="91"/>
      <c r="NU111" s="91"/>
      <c r="NV111" s="91"/>
      <c r="NW111" s="91"/>
      <c r="NX111" s="91"/>
      <c r="NY111" s="91"/>
      <c r="NZ111" s="91"/>
      <c r="OA111" s="91"/>
      <c r="OB111" s="91"/>
      <c r="OC111" s="91"/>
      <c r="OD111" s="91"/>
      <c r="OE111" s="91"/>
      <c r="OF111" s="91"/>
      <c r="OG111" s="91"/>
      <c r="OH111" s="91"/>
      <c r="OI111" s="91"/>
      <c r="OJ111" s="91"/>
      <c r="OK111" s="91"/>
      <c r="OL111" s="91"/>
      <c r="OM111" s="91"/>
      <c r="ON111" s="91"/>
      <c r="OO111" s="91"/>
      <c r="OP111" s="91"/>
      <c r="OQ111" s="91"/>
      <c r="OR111" s="91"/>
      <c r="OS111" s="91"/>
      <c r="OT111" s="91"/>
      <c r="OU111" s="91"/>
      <c r="OV111" s="91"/>
      <c r="OW111" s="91"/>
      <c r="OX111" s="91"/>
      <c r="OY111" s="91"/>
      <c r="OZ111" s="91"/>
      <c r="PA111" s="91"/>
      <c r="PB111" s="91"/>
      <c r="PC111" s="91"/>
      <c r="PD111" s="91"/>
      <c r="PE111" s="91"/>
      <c r="PF111" s="91"/>
      <c r="PG111" s="91"/>
      <c r="PH111" s="91"/>
      <c r="PI111" s="91"/>
      <c r="PJ111" s="91"/>
      <c r="PK111" s="91"/>
      <c r="PL111" s="91"/>
      <c r="PM111" s="91"/>
      <c r="PN111" s="91"/>
      <c r="PO111" s="91"/>
      <c r="PP111" s="91"/>
      <c r="PQ111" s="91"/>
      <c r="PR111" s="91"/>
      <c r="PS111" s="91"/>
      <c r="PT111" s="91"/>
      <c r="PU111" s="91"/>
      <c r="PV111" s="91"/>
      <c r="PW111" s="91"/>
      <c r="PX111" s="91"/>
      <c r="PY111" s="91"/>
      <c r="PZ111" s="91"/>
      <c r="QA111" s="91"/>
      <c r="QB111" s="91"/>
      <c r="QC111" s="91"/>
      <c r="QD111" s="91"/>
      <c r="QE111" s="91"/>
      <c r="QF111" s="91"/>
      <c r="QG111" s="91"/>
      <c r="QH111" s="91"/>
      <c r="QI111" s="91"/>
      <c r="QJ111" s="91"/>
      <c r="QK111" s="91"/>
      <c r="QL111" s="91"/>
      <c r="QM111" s="91"/>
      <c r="QN111" s="91"/>
      <c r="QO111" s="91"/>
      <c r="QP111" s="91"/>
      <c r="QQ111" s="91"/>
      <c r="QR111" s="91"/>
      <c r="QS111" s="91"/>
      <c r="QT111" s="91"/>
      <c r="QU111" s="91"/>
      <c r="QV111" s="91"/>
      <c r="QW111" s="91"/>
      <c r="QX111" s="91"/>
      <c r="QY111" s="91"/>
      <c r="QZ111" s="91"/>
      <c r="RA111" s="91"/>
      <c r="RB111" s="91"/>
      <c r="RC111" s="91"/>
      <c r="RD111" s="91"/>
      <c r="RE111" s="91"/>
      <c r="RF111" s="91"/>
      <c r="RG111" s="91"/>
      <c r="RH111" s="91"/>
      <c r="RI111" s="91"/>
      <c r="RJ111" s="91"/>
      <c r="RK111" s="91"/>
      <c r="RL111" s="91"/>
      <c r="RM111" s="91"/>
      <c r="RN111" s="91"/>
      <c r="RO111" s="91"/>
      <c r="RP111" s="91"/>
      <c r="RQ111" s="91"/>
      <c r="RR111" s="91"/>
      <c r="RS111" s="91"/>
      <c r="RT111" s="91"/>
      <c r="RU111" s="91"/>
      <c r="RV111" s="91"/>
      <c r="RW111" s="91"/>
      <c r="RX111" s="91"/>
      <c r="RY111" s="91"/>
      <c r="RZ111" s="91"/>
      <c r="SA111" s="91"/>
      <c r="SB111" s="91"/>
      <c r="SC111" s="91"/>
      <c r="SD111" s="91"/>
      <c r="SE111" s="91"/>
      <c r="SF111" s="91"/>
      <c r="SG111" s="91"/>
      <c r="SH111" s="91"/>
      <c r="SI111" s="91"/>
      <c r="SJ111" s="91"/>
      <c r="SK111" s="91"/>
      <c r="SL111" s="91"/>
      <c r="SM111" s="91"/>
      <c r="SN111" s="91"/>
      <c r="SO111" s="91"/>
      <c r="SP111" s="91"/>
      <c r="SQ111" s="91"/>
      <c r="SR111" s="91"/>
      <c r="SS111" s="91"/>
      <c r="ST111" s="91"/>
      <c r="SU111" s="91"/>
      <c r="SV111" s="91"/>
      <c r="SW111" s="91"/>
      <c r="SX111" s="91"/>
      <c r="SY111" s="91"/>
      <c r="SZ111" s="91"/>
      <c r="TA111" s="91"/>
      <c r="TB111" s="91"/>
      <c r="TC111" s="91"/>
      <c r="TD111" s="91"/>
      <c r="TE111" s="91"/>
      <c r="TF111" s="91"/>
      <c r="TG111" s="91"/>
      <c r="TH111" s="91"/>
      <c r="TI111" s="91"/>
      <c r="TJ111" s="91"/>
      <c r="TK111" s="91"/>
      <c r="TL111" s="91"/>
      <c r="TM111" s="91"/>
      <c r="TN111" s="91"/>
      <c r="TO111" s="91"/>
      <c r="TP111" s="91"/>
      <c r="TQ111" s="91"/>
      <c r="TR111" s="91"/>
      <c r="TS111" s="91"/>
      <c r="TT111" s="91"/>
      <c r="TU111" s="91"/>
      <c r="TV111" s="91"/>
      <c r="TW111" s="91"/>
      <c r="TX111" s="91"/>
      <c r="TY111" s="91"/>
      <c r="TZ111" s="91"/>
      <c r="UA111" s="91"/>
      <c r="UB111" s="91"/>
      <c r="UC111" s="91"/>
      <c r="UD111" s="91"/>
      <c r="UE111" s="91"/>
      <c r="UF111" s="91"/>
      <c r="UG111" s="91"/>
      <c r="UH111" s="91"/>
      <c r="UI111" s="91"/>
      <c r="UJ111" s="91"/>
      <c r="UK111" s="91"/>
      <c r="UL111" s="91"/>
      <c r="UM111" s="91"/>
      <c r="UN111" s="91"/>
      <c r="UO111" s="91"/>
      <c r="UP111" s="91"/>
      <c r="UQ111" s="91"/>
      <c r="UR111" s="91"/>
      <c r="US111" s="91"/>
      <c r="UT111" s="91"/>
      <c r="UU111" s="91"/>
      <c r="UV111" s="91"/>
      <c r="UW111" s="91"/>
      <c r="UX111" s="91"/>
      <c r="UY111" s="91"/>
      <c r="UZ111" s="91"/>
      <c r="VA111" s="91"/>
      <c r="VB111" s="91"/>
      <c r="VC111" s="91"/>
      <c r="VD111" s="91"/>
      <c r="VE111" s="91"/>
      <c r="VF111" s="91"/>
      <c r="VG111" s="91"/>
      <c r="VH111" s="91"/>
      <c r="VI111" s="91"/>
      <c r="VJ111" s="91"/>
      <c r="VK111" s="91"/>
      <c r="VL111" s="91"/>
      <c r="VM111" s="91"/>
      <c r="VN111" s="91"/>
      <c r="VO111" s="91"/>
      <c r="VP111" s="91"/>
      <c r="VQ111" s="91"/>
      <c r="VR111" s="91"/>
      <c r="VS111" s="91"/>
      <c r="VT111" s="91"/>
      <c r="VU111" s="91"/>
      <c r="VV111" s="91"/>
      <c r="VW111" s="91"/>
      <c r="VX111" s="91"/>
      <c r="VY111" s="91"/>
      <c r="VZ111" s="91"/>
      <c r="WA111" s="91"/>
      <c r="WB111" s="91"/>
      <c r="WC111" s="91"/>
      <c r="WD111" s="91"/>
      <c r="WE111" s="91"/>
      <c r="WF111" s="91"/>
      <c r="WG111" s="91"/>
      <c r="WH111" s="91"/>
      <c r="WI111" s="91"/>
      <c r="WJ111" s="91"/>
      <c r="WK111" s="91"/>
      <c r="WL111" s="91"/>
      <c r="WM111" s="91"/>
      <c r="WN111" s="91"/>
      <c r="WO111" s="91"/>
      <c r="WP111" s="91"/>
      <c r="WQ111" s="91"/>
      <c r="WR111" s="91"/>
      <c r="WS111" s="91"/>
      <c r="WT111" s="91"/>
      <c r="WU111" s="91"/>
      <c r="WV111" s="91"/>
      <c r="WW111" s="91"/>
      <c r="WX111" s="91"/>
      <c r="WY111" s="91"/>
      <c r="WZ111" s="91"/>
      <c r="XA111" s="91"/>
      <c r="XB111" s="91"/>
      <c r="XC111" s="91"/>
      <c r="XD111" s="91"/>
      <c r="XE111" s="91"/>
      <c r="XF111" s="91"/>
      <c r="XG111" s="91"/>
      <c r="XH111" s="91"/>
      <c r="XI111" s="91"/>
      <c r="XJ111" s="91"/>
      <c r="XK111" s="91"/>
      <c r="XL111" s="91"/>
      <c r="XM111" s="91"/>
      <c r="XN111" s="91"/>
      <c r="XO111" s="91"/>
      <c r="XP111" s="91"/>
      <c r="XQ111" s="91"/>
      <c r="XR111" s="91"/>
      <c r="XS111" s="91"/>
      <c r="XT111" s="91"/>
      <c r="XU111" s="91"/>
      <c r="XV111" s="91"/>
      <c r="XW111" s="91"/>
      <c r="XX111" s="91"/>
      <c r="XY111" s="91"/>
      <c r="XZ111" s="91"/>
      <c r="YA111" s="91"/>
      <c r="YB111" s="91"/>
      <c r="YC111" s="91"/>
      <c r="YD111" s="91"/>
      <c r="YE111" s="91"/>
      <c r="YF111" s="91"/>
      <c r="YG111" s="91"/>
      <c r="YH111" s="91"/>
      <c r="YI111" s="91"/>
      <c r="YJ111" s="91"/>
      <c r="YK111" s="91"/>
      <c r="YL111" s="91"/>
      <c r="YM111" s="91"/>
      <c r="YN111" s="91"/>
      <c r="YO111" s="91"/>
      <c r="YP111" s="91"/>
      <c r="YQ111" s="91"/>
      <c r="YR111" s="91"/>
      <c r="YS111" s="91"/>
      <c r="YT111" s="91"/>
      <c r="YU111" s="91"/>
      <c r="YV111" s="91"/>
      <c r="YW111" s="91"/>
      <c r="YX111" s="91"/>
      <c r="YY111" s="91"/>
      <c r="YZ111" s="91"/>
      <c r="ZA111" s="91"/>
      <c r="ZB111" s="91"/>
      <c r="ZC111" s="91"/>
      <c r="ZD111" s="91"/>
      <c r="ZE111" s="91"/>
      <c r="ZF111" s="91"/>
      <c r="ZG111" s="91"/>
      <c r="ZH111" s="91"/>
      <c r="ZI111" s="91"/>
      <c r="ZJ111" s="91"/>
      <c r="ZK111" s="91"/>
      <c r="ZL111" s="91"/>
      <c r="ZM111" s="91"/>
      <c r="ZN111" s="91"/>
      <c r="ZO111" s="91"/>
      <c r="ZP111" s="91"/>
      <c r="ZQ111" s="91"/>
      <c r="ZR111" s="91"/>
      <c r="ZS111" s="91"/>
      <c r="ZT111" s="91"/>
      <c r="ZU111" s="91"/>
      <c r="ZV111" s="91"/>
      <c r="ZW111" s="91"/>
      <c r="ZX111" s="91"/>
      <c r="ZY111" s="91"/>
      <c r="ZZ111" s="91"/>
      <c r="AAA111" s="91"/>
      <c r="AAB111" s="91"/>
      <c r="AAC111" s="91"/>
      <c r="AAD111" s="91"/>
      <c r="AAE111" s="91"/>
      <c r="AAF111" s="91"/>
      <c r="AAG111" s="91"/>
      <c r="AAH111" s="91"/>
      <c r="AAI111" s="91"/>
      <c r="AAJ111" s="91"/>
      <c r="AAK111" s="91"/>
      <c r="AAL111" s="91"/>
      <c r="AAM111" s="91"/>
      <c r="AAN111" s="91"/>
      <c r="AAO111" s="91"/>
      <c r="AAP111" s="91"/>
      <c r="AAQ111" s="91"/>
      <c r="AAR111" s="91"/>
      <c r="AAS111" s="91"/>
      <c r="AAT111" s="91"/>
      <c r="AAU111" s="91"/>
      <c r="AAV111" s="91"/>
      <c r="AAW111" s="91"/>
      <c r="AAX111" s="91"/>
      <c r="AAY111" s="91"/>
      <c r="AAZ111" s="91"/>
      <c r="ABA111" s="91"/>
      <c r="ABB111" s="91"/>
      <c r="ABC111" s="91"/>
      <c r="ABD111" s="91"/>
      <c r="ABE111" s="91"/>
      <c r="ABF111" s="91"/>
      <c r="ABG111" s="91"/>
      <c r="ABH111" s="91"/>
      <c r="ABI111" s="91"/>
      <c r="ABJ111" s="91"/>
      <c r="ABK111" s="91"/>
      <c r="ABL111" s="91"/>
      <c r="ABM111" s="91"/>
      <c r="ABN111" s="91"/>
      <c r="ABO111" s="91"/>
      <c r="ABP111" s="91"/>
      <c r="ABQ111" s="91"/>
      <c r="ABR111" s="91"/>
      <c r="ABS111" s="91"/>
      <c r="ABT111" s="91"/>
      <c r="ABU111" s="91"/>
      <c r="ABV111" s="91"/>
      <c r="ABW111" s="91"/>
      <c r="ABX111" s="91"/>
      <c r="ABY111" s="91"/>
      <c r="ABZ111" s="91"/>
      <c r="ACA111" s="91"/>
      <c r="ACB111" s="91"/>
      <c r="ACC111" s="91"/>
      <c r="ACD111" s="91"/>
      <c r="ACE111" s="91"/>
      <c r="ACF111" s="91"/>
      <c r="ACG111" s="91"/>
      <c r="ACH111" s="91"/>
      <c r="ACI111" s="91"/>
      <c r="ACJ111" s="91"/>
      <c r="ACK111" s="91"/>
      <c r="ACL111" s="91"/>
      <c r="ACM111" s="91"/>
      <c r="ACN111" s="91"/>
      <c r="ACO111" s="91"/>
      <c r="ACP111" s="91"/>
      <c r="ACQ111" s="91"/>
      <c r="ACR111" s="91"/>
      <c r="ACS111" s="91"/>
      <c r="ACT111" s="91"/>
      <c r="ACU111" s="91"/>
      <c r="ACV111" s="91"/>
      <c r="ACW111" s="91"/>
      <c r="ACX111" s="91"/>
      <c r="ACY111" s="91"/>
      <c r="ACZ111" s="91"/>
      <c r="ADA111" s="91"/>
      <c r="ADB111" s="91"/>
      <c r="ADC111" s="91"/>
      <c r="ADD111" s="91"/>
      <c r="ADE111" s="91"/>
      <c r="ADF111" s="91"/>
      <c r="ADG111" s="91"/>
      <c r="ADH111" s="91"/>
      <c r="ADI111" s="91"/>
      <c r="ADJ111" s="91"/>
      <c r="ADK111" s="91"/>
      <c r="ADL111" s="91"/>
      <c r="ADM111" s="91"/>
      <c r="ADN111" s="91"/>
    </row>
    <row r="112" spans="1:794" x14ac:dyDescent="0.25">
      <c r="A112" s="21">
        <v>42122001</v>
      </c>
      <c r="B112" s="21" t="s">
        <v>124</v>
      </c>
      <c r="C112" s="22">
        <v>82201</v>
      </c>
      <c r="D112" s="94">
        <v>7804324.0800000001</v>
      </c>
      <c r="E112" s="32">
        <v>709484.08</v>
      </c>
      <c r="F112" s="32">
        <v>709484</v>
      </c>
      <c r="G112" s="32">
        <v>709484</v>
      </c>
      <c r="H112" s="32">
        <v>709484</v>
      </c>
      <c r="I112" s="32">
        <v>709484</v>
      </c>
      <c r="J112" s="32">
        <v>709484</v>
      </c>
      <c r="K112" s="32">
        <v>709484</v>
      </c>
      <c r="L112" s="32">
        <v>709484</v>
      </c>
      <c r="M112" s="32">
        <v>709484</v>
      </c>
      <c r="N112" s="32">
        <v>709484</v>
      </c>
      <c r="O112" s="32">
        <v>709484</v>
      </c>
      <c r="P112" s="32">
        <v>0</v>
      </c>
      <c r="Q112" s="90"/>
    </row>
    <row r="113" spans="1:794" x14ac:dyDescent="0.25">
      <c r="A113" s="21">
        <v>42122002</v>
      </c>
      <c r="B113" s="21" t="s">
        <v>125</v>
      </c>
      <c r="C113" s="22">
        <v>82202</v>
      </c>
      <c r="D113" s="94">
        <v>2337027.12</v>
      </c>
      <c r="E113" s="32">
        <f>($D113/12)</f>
        <v>194752.26</v>
      </c>
      <c r="F113" s="32">
        <f t="shared" ref="F113:P113" si="54">($D113/12)</f>
        <v>194752.26</v>
      </c>
      <c r="G113" s="32">
        <f t="shared" si="54"/>
        <v>194752.26</v>
      </c>
      <c r="H113" s="32">
        <f t="shared" si="54"/>
        <v>194752.26</v>
      </c>
      <c r="I113" s="32">
        <f t="shared" si="54"/>
        <v>194752.26</v>
      </c>
      <c r="J113" s="32">
        <f t="shared" si="54"/>
        <v>194752.26</v>
      </c>
      <c r="K113" s="32">
        <f t="shared" si="54"/>
        <v>194752.26</v>
      </c>
      <c r="L113" s="32">
        <f t="shared" si="54"/>
        <v>194752.26</v>
      </c>
      <c r="M113" s="32">
        <f t="shared" si="54"/>
        <v>194752.26</v>
      </c>
      <c r="N113" s="32">
        <f t="shared" si="54"/>
        <v>194752.26</v>
      </c>
      <c r="O113" s="32">
        <f t="shared" si="54"/>
        <v>194752.26</v>
      </c>
      <c r="P113" s="32">
        <f t="shared" si="54"/>
        <v>194752.26</v>
      </c>
      <c r="Q113" s="90"/>
    </row>
    <row r="114" spans="1:794" x14ac:dyDescent="0.25">
      <c r="A114" s="53">
        <v>42123000</v>
      </c>
      <c r="B114" s="53" t="s">
        <v>129</v>
      </c>
      <c r="C114" s="124">
        <v>823</v>
      </c>
      <c r="D114" s="102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</row>
    <row r="115" spans="1:794" s="50" customFormat="1" x14ac:dyDescent="0.25">
      <c r="A115" s="45">
        <v>42200000</v>
      </c>
      <c r="B115" s="46" t="s">
        <v>92</v>
      </c>
      <c r="C115" s="47">
        <v>9000</v>
      </c>
      <c r="D115" s="76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W115" s="91"/>
      <c r="EX115" s="91"/>
      <c r="EY115" s="91"/>
      <c r="EZ115" s="91"/>
      <c r="FA115" s="91"/>
      <c r="FB115" s="91"/>
      <c r="FC115" s="91"/>
      <c r="FD115" s="91"/>
      <c r="FE115" s="91"/>
      <c r="FF115" s="91"/>
      <c r="FG115" s="91"/>
      <c r="FH115" s="91"/>
      <c r="FI115" s="91"/>
      <c r="FJ115" s="91"/>
      <c r="FK115" s="91"/>
      <c r="FL115" s="91"/>
      <c r="FM115" s="91"/>
      <c r="FN115" s="91"/>
      <c r="FO115" s="91"/>
      <c r="FP115" s="91"/>
      <c r="FQ115" s="91"/>
      <c r="FR115" s="91"/>
      <c r="FS115" s="91"/>
      <c r="FT115" s="91"/>
      <c r="FU115" s="91"/>
      <c r="FV115" s="91"/>
      <c r="FW115" s="91"/>
      <c r="FX115" s="91"/>
      <c r="FY115" s="91"/>
      <c r="FZ115" s="91"/>
      <c r="GA115" s="91"/>
      <c r="GB115" s="91"/>
      <c r="GC115" s="91"/>
      <c r="GD115" s="91"/>
      <c r="GE115" s="91"/>
      <c r="GF115" s="91"/>
      <c r="GG115" s="91"/>
      <c r="GH115" s="91"/>
      <c r="GI115" s="91"/>
      <c r="GJ115" s="91"/>
      <c r="GK115" s="91"/>
      <c r="GL115" s="91"/>
      <c r="GM115" s="91"/>
      <c r="GN115" s="91"/>
      <c r="GO115" s="91"/>
      <c r="GP115" s="91"/>
      <c r="GQ115" s="91"/>
      <c r="GR115" s="91"/>
      <c r="GS115" s="91"/>
      <c r="GT115" s="91"/>
      <c r="GU115" s="91"/>
      <c r="GV115" s="91"/>
      <c r="GW115" s="91"/>
      <c r="GX115" s="91"/>
      <c r="GY115" s="91"/>
      <c r="GZ115" s="91"/>
      <c r="HA115" s="91"/>
      <c r="HB115" s="91"/>
      <c r="HC115" s="91"/>
      <c r="HD115" s="91"/>
      <c r="HE115" s="91"/>
      <c r="HF115" s="91"/>
      <c r="HG115" s="91"/>
      <c r="HH115" s="91"/>
      <c r="HI115" s="91"/>
      <c r="HJ115" s="91"/>
      <c r="HK115" s="91"/>
      <c r="HL115" s="91"/>
      <c r="HM115" s="91"/>
      <c r="HN115" s="91"/>
      <c r="HO115" s="91"/>
      <c r="HP115" s="91"/>
      <c r="HQ115" s="91"/>
      <c r="HR115" s="91"/>
      <c r="HS115" s="91"/>
      <c r="HT115" s="91"/>
      <c r="HU115" s="91"/>
      <c r="HV115" s="91"/>
      <c r="HW115" s="91"/>
      <c r="HX115" s="91"/>
      <c r="HY115" s="91"/>
      <c r="HZ115" s="91"/>
      <c r="IA115" s="91"/>
      <c r="IB115" s="91"/>
      <c r="IC115" s="91"/>
      <c r="ID115" s="91"/>
      <c r="IE115" s="91"/>
      <c r="IF115" s="91"/>
      <c r="IG115" s="91"/>
      <c r="IH115" s="91"/>
      <c r="II115" s="91"/>
      <c r="IJ115" s="91"/>
      <c r="IK115" s="91"/>
      <c r="IL115" s="91"/>
      <c r="IM115" s="91"/>
      <c r="IN115" s="91"/>
      <c r="IO115" s="91"/>
      <c r="IP115" s="91"/>
      <c r="IQ115" s="91"/>
      <c r="IR115" s="91"/>
      <c r="IS115" s="91"/>
      <c r="IT115" s="91"/>
      <c r="IU115" s="91"/>
      <c r="IV115" s="91"/>
      <c r="IW115" s="91"/>
      <c r="IX115" s="91"/>
      <c r="IY115" s="91"/>
      <c r="IZ115" s="91"/>
      <c r="JA115" s="91"/>
      <c r="JB115" s="91"/>
      <c r="JC115" s="91"/>
      <c r="JD115" s="91"/>
      <c r="JE115" s="91"/>
      <c r="JF115" s="91"/>
      <c r="JG115" s="91"/>
      <c r="JH115" s="91"/>
      <c r="JI115" s="91"/>
      <c r="JJ115" s="91"/>
      <c r="JK115" s="91"/>
      <c r="JL115" s="91"/>
      <c r="JM115" s="91"/>
      <c r="JN115" s="91"/>
      <c r="JO115" s="91"/>
      <c r="JP115" s="91"/>
      <c r="JQ115" s="91"/>
      <c r="JR115" s="91"/>
      <c r="JS115" s="91"/>
      <c r="JT115" s="91"/>
      <c r="JU115" s="91"/>
      <c r="JV115" s="91"/>
      <c r="JW115" s="91"/>
      <c r="JX115" s="91"/>
      <c r="JY115" s="91"/>
      <c r="JZ115" s="91"/>
      <c r="KA115" s="91"/>
      <c r="KB115" s="91"/>
      <c r="KC115" s="91"/>
      <c r="KD115" s="91"/>
      <c r="KE115" s="91"/>
      <c r="KF115" s="91"/>
      <c r="KG115" s="91"/>
      <c r="KH115" s="91"/>
      <c r="KI115" s="91"/>
      <c r="KJ115" s="91"/>
      <c r="KK115" s="91"/>
      <c r="KL115" s="91"/>
      <c r="KM115" s="91"/>
      <c r="KN115" s="91"/>
      <c r="KO115" s="91"/>
      <c r="KP115" s="91"/>
      <c r="KQ115" s="91"/>
      <c r="KR115" s="91"/>
      <c r="KS115" s="91"/>
      <c r="KT115" s="91"/>
      <c r="KU115" s="91"/>
      <c r="KV115" s="91"/>
      <c r="KW115" s="91"/>
      <c r="KX115" s="91"/>
      <c r="KY115" s="91"/>
      <c r="KZ115" s="91"/>
      <c r="LA115" s="91"/>
      <c r="LB115" s="91"/>
      <c r="LC115" s="91"/>
      <c r="LD115" s="91"/>
      <c r="LE115" s="91"/>
      <c r="LF115" s="91"/>
      <c r="LG115" s="91"/>
      <c r="LH115" s="91"/>
      <c r="LI115" s="91"/>
      <c r="LJ115" s="91"/>
      <c r="LK115" s="91"/>
      <c r="LL115" s="91"/>
      <c r="LM115" s="91"/>
      <c r="LN115" s="91"/>
      <c r="LO115" s="91"/>
      <c r="LP115" s="91"/>
      <c r="LQ115" s="91"/>
      <c r="LR115" s="91"/>
      <c r="LS115" s="91"/>
      <c r="LT115" s="91"/>
      <c r="LU115" s="91"/>
      <c r="LV115" s="91"/>
      <c r="LW115" s="91"/>
      <c r="LX115" s="91"/>
      <c r="LY115" s="91"/>
      <c r="LZ115" s="91"/>
      <c r="MA115" s="91"/>
      <c r="MB115" s="91"/>
      <c r="MC115" s="91"/>
      <c r="MD115" s="91"/>
      <c r="ME115" s="91"/>
      <c r="MF115" s="91"/>
      <c r="MG115" s="91"/>
      <c r="MH115" s="91"/>
      <c r="MI115" s="91"/>
      <c r="MJ115" s="91"/>
      <c r="MK115" s="91"/>
      <c r="ML115" s="91"/>
      <c r="MM115" s="91"/>
      <c r="MN115" s="91"/>
      <c r="MO115" s="91"/>
      <c r="MP115" s="91"/>
      <c r="MQ115" s="91"/>
      <c r="MR115" s="91"/>
      <c r="MS115" s="91"/>
      <c r="MT115" s="91"/>
      <c r="MU115" s="91"/>
      <c r="MV115" s="91"/>
      <c r="MW115" s="91"/>
      <c r="MX115" s="91"/>
      <c r="MY115" s="91"/>
      <c r="MZ115" s="91"/>
      <c r="NA115" s="91"/>
      <c r="NB115" s="91"/>
      <c r="NC115" s="91"/>
      <c r="ND115" s="91"/>
      <c r="NE115" s="91"/>
      <c r="NF115" s="91"/>
      <c r="NG115" s="91"/>
      <c r="NH115" s="91"/>
      <c r="NI115" s="91"/>
      <c r="NJ115" s="91"/>
      <c r="NK115" s="91"/>
      <c r="NL115" s="91"/>
      <c r="NM115" s="91"/>
      <c r="NN115" s="91"/>
      <c r="NO115" s="91"/>
      <c r="NP115" s="91"/>
      <c r="NQ115" s="91"/>
      <c r="NR115" s="91"/>
      <c r="NS115" s="91"/>
      <c r="NT115" s="91"/>
      <c r="NU115" s="91"/>
      <c r="NV115" s="91"/>
      <c r="NW115" s="91"/>
      <c r="NX115" s="91"/>
      <c r="NY115" s="91"/>
      <c r="NZ115" s="91"/>
      <c r="OA115" s="91"/>
      <c r="OB115" s="91"/>
      <c r="OC115" s="91"/>
      <c r="OD115" s="91"/>
      <c r="OE115" s="91"/>
      <c r="OF115" s="91"/>
      <c r="OG115" s="91"/>
      <c r="OH115" s="91"/>
      <c r="OI115" s="91"/>
      <c r="OJ115" s="91"/>
      <c r="OK115" s="91"/>
      <c r="OL115" s="91"/>
      <c r="OM115" s="91"/>
      <c r="ON115" s="91"/>
      <c r="OO115" s="91"/>
      <c r="OP115" s="91"/>
      <c r="OQ115" s="91"/>
      <c r="OR115" s="91"/>
      <c r="OS115" s="91"/>
      <c r="OT115" s="91"/>
      <c r="OU115" s="91"/>
      <c r="OV115" s="91"/>
      <c r="OW115" s="91"/>
      <c r="OX115" s="91"/>
      <c r="OY115" s="91"/>
      <c r="OZ115" s="91"/>
      <c r="PA115" s="91"/>
      <c r="PB115" s="91"/>
      <c r="PC115" s="91"/>
      <c r="PD115" s="91"/>
      <c r="PE115" s="91"/>
      <c r="PF115" s="91"/>
      <c r="PG115" s="91"/>
      <c r="PH115" s="91"/>
      <c r="PI115" s="91"/>
      <c r="PJ115" s="91"/>
      <c r="PK115" s="91"/>
      <c r="PL115" s="91"/>
      <c r="PM115" s="91"/>
      <c r="PN115" s="91"/>
      <c r="PO115" s="91"/>
      <c r="PP115" s="91"/>
      <c r="PQ115" s="91"/>
      <c r="PR115" s="91"/>
      <c r="PS115" s="91"/>
      <c r="PT115" s="91"/>
      <c r="PU115" s="91"/>
      <c r="PV115" s="91"/>
      <c r="PW115" s="91"/>
      <c r="PX115" s="91"/>
      <c r="PY115" s="91"/>
      <c r="PZ115" s="91"/>
      <c r="QA115" s="91"/>
      <c r="QB115" s="91"/>
      <c r="QC115" s="91"/>
      <c r="QD115" s="91"/>
      <c r="QE115" s="91"/>
      <c r="QF115" s="91"/>
      <c r="QG115" s="91"/>
      <c r="QH115" s="91"/>
      <c r="QI115" s="91"/>
      <c r="QJ115" s="91"/>
      <c r="QK115" s="91"/>
      <c r="QL115" s="91"/>
      <c r="QM115" s="91"/>
      <c r="QN115" s="91"/>
      <c r="QO115" s="91"/>
      <c r="QP115" s="91"/>
      <c r="QQ115" s="91"/>
      <c r="QR115" s="91"/>
      <c r="QS115" s="91"/>
      <c r="QT115" s="91"/>
      <c r="QU115" s="91"/>
      <c r="QV115" s="91"/>
      <c r="QW115" s="91"/>
      <c r="QX115" s="91"/>
      <c r="QY115" s="91"/>
      <c r="QZ115" s="91"/>
      <c r="RA115" s="91"/>
      <c r="RB115" s="91"/>
      <c r="RC115" s="91"/>
      <c r="RD115" s="91"/>
      <c r="RE115" s="91"/>
      <c r="RF115" s="91"/>
      <c r="RG115" s="91"/>
      <c r="RH115" s="91"/>
      <c r="RI115" s="91"/>
      <c r="RJ115" s="91"/>
      <c r="RK115" s="91"/>
      <c r="RL115" s="91"/>
      <c r="RM115" s="91"/>
      <c r="RN115" s="91"/>
      <c r="RO115" s="91"/>
      <c r="RP115" s="91"/>
      <c r="RQ115" s="91"/>
      <c r="RR115" s="91"/>
      <c r="RS115" s="91"/>
      <c r="RT115" s="91"/>
      <c r="RU115" s="91"/>
      <c r="RV115" s="91"/>
      <c r="RW115" s="91"/>
      <c r="RX115" s="91"/>
      <c r="RY115" s="91"/>
      <c r="RZ115" s="91"/>
      <c r="SA115" s="91"/>
      <c r="SB115" s="91"/>
      <c r="SC115" s="91"/>
      <c r="SD115" s="91"/>
      <c r="SE115" s="91"/>
      <c r="SF115" s="91"/>
      <c r="SG115" s="91"/>
      <c r="SH115" s="91"/>
      <c r="SI115" s="91"/>
      <c r="SJ115" s="91"/>
      <c r="SK115" s="91"/>
      <c r="SL115" s="91"/>
      <c r="SM115" s="91"/>
      <c r="SN115" s="91"/>
      <c r="SO115" s="91"/>
      <c r="SP115" s="91"/>
      <c r="SQ115" s="91"/>
      <c r="SR115" s="91"/>
      <c r="SS115" s="91"/>
      <c r="ST115" s="91"/>
      <c r="SU115" s="91"/>
      <c r="SV115" s="91"/>
      <c r="SW115" s="91"/>
      <c r="SX115" s="91"/>
      <c r="SY115" s="91"/>
      <c r="SZ115" s="91"/>
      <c r="TA115" s="91"/>
      <c r="TB115" s="91"/>
      <c r="TC115" s="91"/>
      <c r="TD115" s="91"/>
      <c r="TE115" s="91"/>
      <c r="TF115" s="91"/>
      <c r="TG115" s="91"/>
      <c r="TH115" s="91"/>
      <c r="TI115" s="91"/>
      <c r="TJ115" s="91"/>
      <c r="TK115" s="91"/>
      <c r="TL115" s="91"/>
      <c r="TM115" s="91"/>
      <c r="TN115" s="91"/>
      <c r="TO115" s="91"/>
      <c r="TP115" s="91"/>
      <c r="TQ115" s="91"/>
      <c r="TR115" s="91"/>
      <c r="TS115" s="91"/>
      <c r="TT115" s="91"/>
      <c r="TU115" s="91"/>
      <c r="TV115" s="91"/>
      <c r="TW115" s="91"/>
      <c r="TX115" s="91"/>
      <c r="TY115" s="91"/>
      <c r="TZ115" s="91"/>
      <c r="UA115" s="91"/>
      <c r="UB115" s="91"/>
      <c r="UC115" s="91"/>
      <c r="UD115" s="91"/>
      <c r="UE115" s="91"/>
      <c r="UF115" s="91"/>
      <c r="UG115" s="91"/>
      <c r="UH115" s="91"/>
      <c r="UI115" s="91"/>
      <c r="UJ115" s="91"/>
      <c r="UK115" s="91"/>
      <c r="UL115" s="91"/>
      <c r="UM115" s="91"/>
      <c r="UN115" s="91"/>
      <c r="UO115" s="91"/>
      <c r="UP115" s="91"/>
      <c r="UQ115" s="91"/>
      <c r="UR115" s="91"/>
      <c r="US115" s="91"/>
      <c r="UT115" s="91"/>
      <c r="UU115" s="91"/>
      <c r="UV115" s="91"/>
      <c r="UW115" s="91"/>
      <c r="UX115" s="91"/>
      <c r="UY115" s="91"/>
      <c r="UZ115" s="91"/>
      <c r="VA115" s="91"/>
      <c r="VB115" s="91"/>
      <c r="VC115" s="91"/>
      <c r="VD115" s="91"/>
      <c r="VE115" s="91"/>
      <c r="VF115" s="91"/>
      <c r="VG115" s="91"/>
      <c r="VH115" s="91"/>
      <c r="VI115" s="91"/>
      <c r="VJ115" s="91"/>
      <c r="VK115" s="91"/>
      <c r="VL115" s="91"/>
      <c r="VM115" s="91"/>
      <c r="VN115" s="91"/>
      <c r="VO115" s="91"/>
      <c r="VP115" s="91"/>
      <c r="VQ115" s="91"/>
      <c r="VR115" s="91"/>
      <c r="VS115" s="91"/>
      <c r="VT115" s="91"/>
      <c r="VU115" s="91"/>
      <c r="VV115" s="91"/>
      <c r="VW115" s="91"/>
      <c r="VX115" s="91"/>
      <c r="VY115" s="91"/>
      <c r="VZ115" s="91"/>
      <c r="WA115" s="91"/>
      <c r="WB115" s="91"/>
      <c r="WC115" s="91"/>
      <c r="WD115" s="91"/>
      <c r="WE115" s="91"/>
      <c r="WF115" s="91"/>
      <c r="WG115" s="91"/>
      <c r="WH115" s="91"/>
      <c r="WI115" s="91"/>
      <c r="WJ115" s="91"/>
      <c r="WK115" s="91"/>
      <c r="WL115" s="91"/>
      <c r="WM115" s="91"/>
      <c r="WN115" s="91"/>
      <c r="WO115" s="91"/>
      <c r="WP115" s="91"/>
      <c r="WQ115" s="91"/>
      <c r="WR115" s="91"/>
      <c r="WS115" s="91"/>
      <c r="WT115" s="91"/>
      <c r="WU115" s="91"/>
      <c r="WV115" s="91"/>
      <c r="WW115" s="91"/>
      <c r="WX115" s="91"/>
      <c r="WY115" s="91"/>
      <c r="WZ115" s="91"/>
      <c r="XA115" s="91"/>
      <c r="XB115" s="91"/>
      <c r="XC115" s="91"/>
      <c r="XD115" s="91"/>
      <c r="XE115" s="91"/>
      <c r="XF115" s="91"/>
      <c r="XG115" s="91"/>
      <c r="XH115" s="91"/>
      <c r="XI115" s="91"/>
      <c r="XJ115" s="91"/>
      <c r="XK115" s="91"/>
      <c r="XL115" s="91"/>
      <c r="XM115" s="91"/>
      <c r="XN115" s="91"/>
      <c r="XO115" s="91"/>
      <c r="XP115" s="91"/>
      <c r="XQ115" s="91"/>
      <c r="XR115" s="91"/>
      <c r="XS115" s="91"/>
      <c r="XT115" s="91"/>
      <c r="XU115" s="91"/>
      <c r="XV115" s="91"/>
      <c r="XW115" s="91"/>
      <c r="XX115" s="91"/>
      <c r="XY115" s="91"/>
      <c r="XZ115" s="91"/>
      <c r="YA115" s="91"/>
      <c r="YB115" s="91"/>
      <c r="YC115" s="91"/>
      <c r="YD115" s="91"/>
      <c r="YE115" s="91"/>
      <c r="YF115" s="91"/>
      <c r="YG115" s="91"/>
      <c r="YH115" s="91"/>
      <c r="YI115" s="91"/>
      <c r="YJ115" s="91"/>
      <c r="YK115" s="91"/>
      <c r="YL115" s="91"/>
      <c r="YM115" s="91"/>
      <c r="YN115" s="91"/>
      <c r="YO115" s="91"/>
      <c r="YP115" s="91"/>
      <c r="YQ115" s="91"/>
      <c r="YR115" s="91"/>
      <c r="YS115" s="91"/>
      <c r="YT115" s="91"/>
      <c r="YU115" s="91"/>
      <c r="YV115" s="91"/>
      <c r="YW115" s="91"/>
      <c r="YX115" s="91"/>
      <c r="YY115" s="91"/>
      <c r="YZ115" s="91"/>
      <c r="ZA115" s="91"/>
      <c r="ZB115" s="91"/>
      <c r="ZC115" s="91"/>
      <c r="ZD115" s="91"/>
      <c r="ZE115" s="91"/>
      <c r="ZF115" s="91"/>
      <c r="ZG115" s="91"/>
      <c r="ZH115" s="91"/>
      <c r="ZI115" s="91"/>
      <c r="ZJ115" s="91"/>
      <c r="ZK115" s="91"/>
      <c r="ZL115" s="91"/>
      <c r="ZM115" s="91"/>
      <c r="ZN115" s="91"/>
      <c r="ZO115" s="91"/>
      <c r="ZP115" s="91"/>
      <c r="ZQ115" s="91"/>
      <c r="ZR115" s="91"/>
      <c r="ZS115" s="91"/>
      <c r="ZT115" s="91"/>
      <c r="ZU115" s="91"/>
      <c r="ZV115" s="91"/>
      <c r="ZW115" s="91"/>
      <c r="ZX115" s="91"/>
      <c r="ZY115" s="91"/>
      <c r="ZZ115" s="91"/>
      <c r="AAA115" s="91"/>
      <c r="AAB115" s="91"/>
      <c r="AAC115" s="91"/>
      <c r="AAD115" s="91"/>
      <c r="AAE115" s="91"/>
      <c r="AAF115" s="91"/>
      <c r="AAG115" s="91"/>
      <c r="AAH115" s="91"/>
      <c r="AAI115" s="91"/>
      <c r="AAJ115" s="91"/>
      <c r="AAK115" s="91"/>
      <c r="AAL115" s="91"/>
      <c r="AAM115" s="91"/>
      <c r="AAN115" s="91"/>
      <c r="AAO115" s="91"/>
      <c r="AAP115" s="91"/>
      <c r="AAQ115" s="91"/>
      <c r="AAR115" s="91"/>
      <c r="AAS115" s="91"/>
      <c r="AAT115" s="91"/>
      <c r="AAU115" s="91"/>
      <c r="AAV115" s="91"/>
      <c r="AAW115" s="91"/>
      <c r="AAX115" s="91"/>
      <c r="AAY115" s="91"/>
      <c r="AAZ115" s="91"/>
      <c r="ABA115" s="91"/>
      <c r="ABB115" s="91"/>
      <c r="ABC115" s="91"/>
      <c r="ABD115" s="91"/>
      <c r="ABE115" s="91"/>
      <c r="ABF115" s="91"/>
      <c r="ABG115" s="91"/>
      <c r="ABH115" s="91"/>
      <c r="ABI115" s="91"/>
      <c r="ABJ115" s="91"/>
      <c r="ABK115" s="91"/>
      <c r="ABL115" s="91"/>
      <c r="ABM115" s="91"/>
      <c r="ABN115" s="91"/>
      <c r="ABO115" s="91"/>
      <c r="ABP115" s="91"/>
      <c r="ABQ115" s="91"/>
      <c r="ABR115" s="91"/>
      <c r="ABS115" s="91"/>
      <c r="ABT115" s="91"/>
      <c r="ABU115" s="91"/>
      <c r="ABV115" s="91"/>
      <c r="ABW115" s="91"/>
      <c r="ABX115" s="91"/>
      <c r="ABY115" s="91"/>
      <c r="ABZ115" s="91"/>
      <c r="ACA115" s="91"/>
      <c r="ACB115" s="91"/>
      <c r="ACC115" s="91"/>
      <c r="ACD115" s="91"/>
      <c r="ACE115" s="91"/>
      <c r="ACF115" s="91"/>
      <c r="ACG115" s="91"/>
      <c r="ACH115" s="91"/>
      <c r="ACI115" s="91"/>
      <c r="ACJ115" s="91"/>
      <c r="ACK115" s="91"/>
      <c r="ACL115" s="91"/>
      <c r="ACM115" s="91"/>
      <c r="ACN115" s="91"/>
      <c r="ACO115" s="91"/>
      <c r="ACP115" s="91"/>
      <c r="ACQ115" s="91"/>
      <c r="ACR115" s="91"/>
      <c r="ACS115" s="91"/>
      <c r="ACT115" s="91"/>
      <c r="ACU115" s="91"/>
      <c r="ACV115" s="91"/>
      <c r="ACW115" s="91"/>
      <c r="ACX115" s="91"/>
      <c r="ACY115" s="91"/>
      <c r="ACZ115" s="91"/>
      <c r="ADA115" s="91"/>
      <c r="ADB115" s="91"/>
      <c r="ADC115" s="91"/>
      <c r="ADD115" s="91"/>
      <c r="ADE115" s="91"/>
      <c r="ADF115" s="91"/>
      <c r="ADG115" s="91"/>
      <c r="ADH115" s="91"/>
      <c r="ADI115" s="91"/>
      <c r="ADJ115" s="91"/>
      <c r="ADK115" s="91"/>
      <c r="ADL115" s="91"/>
      <c r="ADM115" s="91"/>
      <c r="ADN115" s="91"/>
    </row>
    <row r="116" spans="1:794" x14ac:dyDescent="0.25">
      <c r="A116" s="17">
        <v>42230000</v>
      </c>
      <c r="B116" s="17" t="s">
        <v>93</v>
      </c>
      <c r="C116" s="18">
        <v>9300</v>
      </c>
      <c r="D116" s="7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1:794" x14ac:dyDescent="0.25">
      <c r="A117" s="17">
        <v>42232000</v>
      </c>
      <c r="B117" s="17" t="s">
        <v>94</v>
      </c>
      <c r="C117" s="18">
        <v>932</v>
      </c>
      <c r="D117" s="78"/>
      <c r="E117" s="31"/>
      <c r="F117" s="32"/>
      <c r="G117" s="31"/>
      <c r="H117" s="31"/>
      <c r="I117" s="31"/>
      <c r="J117" s="31"/>
      <c r="K117" s="31"/>
      <c r="L117" s="31"/>
      <c r="M117" s="31"/>
      <c r="N117" s="31"/>
      <c r="O117" s="31"/>
      <c r="P117" s="31"/>
    </row>
    <row r="118" spans="1:794" ht="25.5" customHeight="1" x14ac:dyDescent="0.25">
      <c r="A118" s="10">
        <v>43000000</v>
      </c>
      <c r="B118" s="10" t="s">
        <v>95</v>
      </c>
      <c r="C118" s="11"/>
      <c r="D118" s="129">
        <f>SUM(D119)</f>
        <v>3000000</v>
      </c>
      <c r="E118" s="129">
        <f t="shared" ref="E118:P118" si="55">SUM(E119)</f>
        <v>250000</v>
      </c>
      <c r="F118" s="129">
        <f t="shared" si="55"/>
        <v>250000</v>
      </c>
      <c r="G118" s="129">
        <f t="shared" si="55"/>
        <v>250000</v>
      </c>
      <c r="H118" s="129">
        <f t="shared" si="55"/>
        <v>250000</v>
      </c>
      <c r="I118" s="129">
        <f t="shared" si="55"/>
        <v>250000</v>
      </c>
      <c r="J118" s="129">
        <f t="shared" si="55"/>
        <v>250000</v>
      </c>
      <c r="K118" s="129">
        <f t="shared" si="55"/>
        <v>250000</v>
      </c>
      <c r="L118" s="129">
        <f t="shared" si="55"/>
        <v>250000</v>
      </c>
      <c r="M118" s="129">
        <f t="shared" si="55"/>
        <v>250000</v>
      </c>
      <c r="N118" s="129">
        <f t="shared" si="55"/>
        <v>250000</v>
      </c>
      <c r="O118" s="129">
        <f t="shared" si="55"/>
        <v>250000</v>
      </c>
      <c r="P118" s="129">
        <f t="shared" si="55"/>
        <v>250000</v>
      </c>
    </row>
    <row r="119" spans="1:794" s="50" customFormat="1" x14ac:dyDescent="0.25">
      <c r="A119" s="45">
        <v>43100000</v>
      </c>
      <c r="B119" s="46" t="s">
        <v>153</v>
      </c>
      <c r="C119" s="47" t="s">
        <v>97</v>
      </c>
      <c r="D119" s="85">
        <f>SUM(D120)</f>
        <v>3000000</v>
      </c>
      <c r="E119" s="83">
        <f>E120</f>
        <v>250000</v>
      </c>
      <c r="F119" s="83">
        <f t="shared" ref="F119:P121" si="56">F120</f>
        <v>250000</v>
      </c>
      <c r="G119" s="83">
        <f t="shared" si="56"/>
        <v>250000</v>
      </c>
      <c r="H119" s="83">
        <f t="shared" si="56"/>
        <v>250000</v>
      </c>
      <c r="I119" s="83">
        <f t="shared" si="56"/>
        <v>250000</v>
      </c>
      <c r="J119" s="83">
        <f t="shared" si="56"/>
        <v>250000</v>
      </c>
      <c r="K119" s="83">
        <f t="shared" si="56"/>
        <v>250000</v>
      </c>
      <c r="L119" s="83">
        <f t="shared" si="56"/>
        <v>250000</v>
      </c>
      <c r="M119" s="83">
        <f t="shared" si="56"/>
        <v>250000</v>
      </c>
      <c r="N119" s="83">
        <f t="shared" si="56"/>
        <v>250000</v>
      </c>
      <c r="O119" s="83">
        <f t="shared" si="56"/>
        <v>250000</v>
      </c>
      <c r="P119" s="83">
        <f t="shared" si="56"/>
        <v>250000</v>
      </c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  <c r="BB119" s="91"/>
      <c r="BC119" s="91"/>
      <c r="BD119" s="91"/>
      <c r="BE119" s="91"/>
      <c r="BF119" s="91"/>
      <c r="BG119" s="91"/>
      <c r="BH119" s="91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1"/>
      <c r="BV119" s="91"/>
      <c r="BW119" s="91"/>
      <c r="BX119" s="91"/>
      <c r="BY119" s="91"/>
      <c r="BZ119" s="91"/>
      <c r="CA119" s="91"/>
      <c r="CB119" s="91"/>
      <c r="CC119" s="91"/>
      <c r="CD119" s="91"/>
      <c r="CE119" s="91"/>
      <c r="CF119" s="91"/>
      <c r="CG119" s="91"/>
      <c r="CH119" s="91"/>
      <c r="CI119" s="91"/>
      <c r="CJ119" s="91"/>
      <c r="CK119" s="91"/>
      <c r="CL119" s="91"/>
      <c r="CM119" s="91"/>
      <c r="CN119" s="91"/>
      <c r="CO119" s="91"/>
      <c r="CP119" s="91"/>
      <c r="CQ119" s="91"/>
      <c r="CR119" s="91"/>
      <c r="CS119" s="91"/>
      <c r="CT119" s="91"/>
      <c r="CU119" s="91"/>
      <c r="CV119" s="91"/>
      <c r="CW119" s="91"/>
      <c r="CX119" s="91"/>
      <c r="CY119" s="91"/>
      <c r="CZ119" s="91"/>
      <c r="DA119" s="91"/>
      <c r="DB119" s="91"/>
      <c r="DC119" s="91"/>
      <c r="DD119" s="91"/>
      <c r="DE119" s="91"/>
      <c r="DF119" s="91"/>
      <c r="DG119" s="91"/>
      <c r="DH119" s="91"/>
      <c r="DI119" s="91"/>
      <c r="DJ119" s="91"/>
      <c r="DK119" s="91"/>
      <c r="DL119" s="91"/>
      <c r="DM119" s="91"/>
      <c r="DN119" s="91"/>
      <c r="DO119" s="91"/>
      <c r="DP119" s="91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  <c r="EE119" s="91"/>
      <c r="EF119" s="91"/>
      <c r="EG119" s="91"/>
      <c r="EH119" s="91"/>
      <c r="EI119" s="91"/>
      <c r="EJ119" s="91"/>
      <c r="EK119" s="91"/>
      <c r="EL119" s="91"/>
      <c r="EM119" s="91"/>
      <c r="EN119" s="91"/>
      <c r="EO119" s="91"/>
      <c r="EP119" s="91"/>
      <c r="EQ119" s="91"/>
      <c r="ER119" s="91"/>
      <c r="ES119" s="91"/>
      <c r="ET119" s="91"/>
      <c r="EU119" s="91"/>
      <c r="EV119" s="91"/>
      <c r="EW119" s="91"/>
      <c r="EX119" s="91"/>
      <c r="EY119" s="91"/>
      <c r="EZ119" s="91"/>
      <c r="FA119" s="91"/>
      <c r="FB119" s="91"/>
      <c r="FC119" s="91"/>
      <c r="FD119" s="91"/>
      <c r="FE119" s="91"/>
      <c r="FF119" s="91"/>
      <c r="FG119" s="91"/>
      <c r="FH119" s="91"/>
      <c r="FI119" s="91"/>
      <c r="FJ119" s="91"/>
      <c r="FK119" s="91"/>
      <c r="FL119" s="91"/>
      <c r="FM119" s="91"/>
      <c r="FN119" s="91"/>
      <c r="FO119" s="91"/>
      <c r="FP119" s="91"/>
      <c r="FQ119" s="91"/>
      <c r="FR119" s="91"/>
      <c r="FS119" s="91"/>
      <c r="FT119" s="91"/>
      <c r="FU119" s="91"/>
      <c r="FV119" s="91"/>
      <c r="FW119" s="91"/>
      <c r="FX119" s="91"/>
      <c r="FY119" s="91"/>
      <c r="FZ119" s="91"/>
      <c r="GA119" s="91"/>
      <c r="GB119" s="91"/>
      <c r="GC119" s="91"/>
      <c r="GD119" s="91"/>
      <c r="GE119" s="91"/>
      <c r="GF119" s="91"/>
      <c r="GG119" s="91"/>
      <c r="GH119" s="91"/>
      <c r="GI119" s="91"/>
      <c r="GJ119" s="91"/>
      <c r="GK119" s="91"/>
      <c r="GL119" s="91"/>
      <c r="GM119" s="91"/>
      <c r="GN119" s="91"/>
      <c r="GO119" s="91"/>
      <c r="GP119" s="91"/>
      <c r="GQ119" s="91"/>
      <c r="GR119" s="91"/>
      <c r="GS119" s="91"/>
      <c r="GT119" s="91"/>
      <c r="GU119" s="91"/>
      <c r="GV119" s="91"/>
      <c r="GW119" s="91"/>
      <c r="GX119" s="91"/>
      <c r="GY119" s="91"/>
      <c r="GZ119" s="91"/>
      <c r="HA119" s="91"/>
      <c r="HB119" s="91"/>
      <c r="HC119" s="91"/>
      <c r="HD119" s="91"/>
      <c r="HE119" s="91"/>
      <c r="HF119" s="91"/>
      <c r="HG119" s="91"/>
      <c r="HH119" s="91"/>
      <c r="HI119" s="91"/>
      <c r="HJ119" s="91"/>
      <c r="HK119" s="91"/>
      <c r="HL119" s="91"/>
      <c r="HM119" s="91"/>
      <c r="HN119" s="91"/>
      <c r="HO119" s="91"/>
      <c r="HP119" s="91"/>
      <c r="HQ119" s="91"/>
      <c r="HR119" s="91"/>
      <c r="HS119" s="91"/>
      <c r="HT119" s="91"/>
      <c r="HU119" s="91"/>
      <c r="HV119" s="91"/>
      <c r="HW119" s="91"/>
      <c r="HX119" s="91"/>
      <c r="HY119" s="91"/>
      <c r="HZ119" s="91"/>
      <c r="IA119" s="91"/>
      <c r="IB119" s="91"/>
      <c r="IC119" s="91"/>
      <c r="ID119" s="91"/>
      <c r="IE119" s="91"/>
      <c r="IF119" s="91"/>
      <c r="IG119" s="91"/>
      <c r="IH119" s="91"/>
      <c r="II119" s="91"/>
      <c r="IJ119" s="91"/>
      <c r="IK119" s="91"/>
      <c r="IL119" s="91"/>
      <c r="IM119" s="91"/>
      <c r="IN119" s="91"/>
      <c r="IO119" s="91"/>
      <c r="IP119" s="91"/>
      <c r="IQ119" s="91"/>
      <c r="IR119" s="91"/>
      <c r="IS119" s="91"/>
      <c r="IT119" s="91"/>
      <c r="IU119" s="91"/>
      <c r="IV119" s="91"/>
      <c r="IW119" s="91"/>
      <c r="IX119" s="91"/>
      <c r="IY119" s="91"/>
      <c r="IZ119" s="91"/>
      <c r="JA119" s="91"/>
      <c r="JB119" s="91"/>
      <c r="JC119" s="91"/>
      <c r="JD119" s="91"/>
      <c r="JE119" s="91"/>
      <c r="JF119" s="91"/>
      <c r="JG119" s="91"/>
      <c r="JH119" s="91"/>
      <c r="JI119" s="91"/>
      <c r="JJ119" s="91"/>
      <c r="JK119" s="91"/>
      <c r="JL119" s="91"/>
      <c r="JM119" s="91"/>
      <c r="JN119" s="91"/>
      <c r="JO119" s="91"/>
      <c r="JP119" s="91"/>
      <c r="JQ119" s="91"/>
      <c r="JR119" s="91"/>
      <c r="JS119" s="91"/>
      <c r="JT119" s="91"/>
      <c r="JU119" s="91"/>
      <c r="JV119" s="91"/>
      <c r="JW119" s="91"/>
      <c r="JX119" s="91"/>
      <c r="JY119" s="91"/>
      <c r="JZ119" s="91"/>
      <c r="KA119" s="91"/>
      <c r="KB119" s="91"/>
      <c r="KC119" s="91"/>
      <c r="KD119" s="91"/>
      <c r="KE119" s="91"/>
      <c r="KF119" s="91"/>
      <c r="KG119" s="91"/>
      <c r="KH119" s="91"/>
      <c r="KI119" s="91"/>
      <c r="KJ119" s="91"/>
      <c r="KK119" s="91"/>
      <c r="KL119" s="91"/>
      <c r="KM119" s="91"/>
      <c r="KN119" s="91"/>
      <c r="KO119" s="91"/>
      <c r="KP119" s="91"/>
      <c r="KQ119" s="91"/>
      <c r="KR119" s="91"/>
      <c r="KS119" s="91"/>
      <c r="KT119" s="91"/>
      <c r="KU119" s="91"/>
      <c r="KV119" s="91"/>
      <c r="KW119" s="91"/>
      <c r="KX119" s="91"/>
      <c r="KY119" s="91"/>
      <c r="KZ119" s="91"/>
      <c r="LA119" s="91"/>
      <c r="LB119" s="91"/>
      <c r="LC119" s="91"/>
      <c r="LD119" s="91"/>
      <c r="LE119" s="91"/>
      <c r="LF119" s="91"/>
      <c r="LG119" s="91"/>
      <c r="LH119" s="91"/>
      <c r="LI119" s="91"/>
      <c r="LJ119" s="91"/>
      <c r="LK119" s="91"/>
      <c r="LL119" s="91"/>
      <c r="LM119" s="91"/>
      <c r="LN119" s="91"/>
      <c r="LO119" s="91"/>
      <c r="LP119" s="91"/>
      <c r="LQ119" s="91"/>
      <c r="LR119" s="91"/>
      <c r="LS119" s="91"/>
      <c r="LT119" s="91"/>
      <c r="LU119" s="91"/>
      <c r="LV119" s="91"/>
      <c r="LW119" s="91"/>
      <c r="LX119" s="91"/>
      <c r="LY119" s="91"/>
      <c r="LZ119" s="91"/>
      <c r="MA119" s="91"/>
      <c r="MB119" s="91"/>
      <c r="MC119" s="91"/>
      <c r="MD119" s="91"/>
      <c r="ME119" s="91"/>
      <c r="MF119" s="91"/>
      <c r="MG119" s="91"/>
      <c r="MH119" s="91"/>
      <c r="MI119" s="91"/>
      <c r="MJ119" s="91"/>
      <c r="MK119" s="91"/>
      <c r="ML119" s="91"/>
      <c r="MM119" s="91"/>
      <c r="MN119" s="91"/>
      <c r="MO119" s="91"/>
      <c r="MP119" s="91"/>
      <c r="MQ119" s="91"/>
      <c r="MR119" s="91"/>
      <c r="MS119" s="91"/>
      <c r="MT119" s="91"/>
      <c r="MU119" s="91"/>
      <c r="MV119" s="91"/>
      <c r="MW119" s="91"/>
      <c r="MX119" s="91"/>
      <c r="MY119" s="91"/>
      <c r="MZ119" s="91"/>
      <c r="NA119" s="91"/>
      <c r="NB119" s="91"/>
      <c r="NC119" s="91"/>
      <c r="ND119" s="91"/>
      <c r="NE119" s="91"/>
      <c r="NF119" s="91"/>
      <c r="NG119" s="91"/>
      <c r="NH119" s="91"/>
      <c r="NI119" s="91"/>
      <c r="NJ119" s="91"/>
      <c r="NK119" s="91"/>
      <c r="NL119" s="91"/>
      <c r="NM119" s="91"/>
      <c r="NN119" s="91"/>
      <c r="NO119" s="91"/>
      <c r="NP119" s="91"/>
      <c r="NQ119" s="91"/>
      <c r="NR119" s="91"/>
      <c r="NS119" s="91"/>
      <c r="NT119" s="91"/>
      <c r="NU119" s="91"/>
      <c r="NV119" s="91"/>
      <c r="NW119" s="91"/>
      <c r="NX119" s="91"/>
      <c r="NY119" s="91"/>
      <c r="NZ119" s="91"/>
      <c r="OA119" s="91"/>
      <c r="OB119" s="91"/>
      <c r="OC119" s="91"/>
      <c r="OD119" s="91"/>
      <c r="OE119" s="91"/>
      <c r="OF119" s="91"/>
      <c r="OG119" s="91"/>
      <c r="OH119" s="91"/>
      <c r="OI119" s="91"/>
      <c r="OJ119" s="91"/>
      <c r="OK119" s="91"/>
      <c r="OL119" s="91"/>
      <c r="OM119" s="91"/>
      <c r="ON119" s="91"/>
      <c r="OO119" s="91"/>
      <c r="OP119" s="91"/>
      <c r="OQ119" s="91"/>
      <c r="OR119" s="91"/>
      <c r="OS119" s="91"/>
      <c r="OT119" s="91"/>
      <c r="OU119" s="91"/>
      <c r="OV119" s="91"/>
      <c r="OW119" s="91"/>
      <c r="OX119" s="91"/>
      <c r="OY119" s="91"/>
      <c r="OZ119" s="91"/>
      <c r="PA119" s="91"/>
      <c r="PB119" s="91"/>
      <c r="PC119" s="91"/>
      <c r="PD119" s="91"/>
      <c r="PE119" s="91"/>
      <c r="PF119" s="91"/>
      <c r="PG119" s="91"/>
      <c r="PH119" s="91"/>
      <c r="PI119" s="91"/>
      <c r="PJ119" s="91"/>
      <c r="PK119" s="91"/>
      <c r="PL119" s="91"/>
      <c r="PM119" s="91"/>
      <c r="PN119" s="91"/>
      <c r="PO119" s="91"/>
      <c r="PP119" s="91"/>
      <c r="PQ119" s="91"/>
      <c r="PR119" s="91"/>
      <c r="PS119" s="91"/>
      <c r="PT119" s="91"/>
      <c r="PU119" s="91"/>
      <c r="PV119" s="91"/>
      <c r="PW119" s="91"/>
      <c r="PX119" s="91"/>
      <c r="PY119" s="91"/>
      <c r="PZ119" s="91"/>
      <c r="QA119" s="91"/>
      <c r="QB119" s="91"/>
      <c r="QC119" s="91"/>
      <c r="QD119" s="91"/>
      <c r="QE119" s="91"/>
      <c r="QF119" s="91"/>
      <c r="QG119" s="91"/>
      <c r="QH119" s="91"/>
      <c r="QI119" s="91"/>
      <c r="QJ119" s="91"/>
      <c r="QK119" s="91"/>
      <c r="QL119" s="91"/>
      <c r="QM119" s="91"/>
      <c r="QN119" s="91"/>
      <c r="QO119" s="91"/>
      <c r="QP119" s="91"/>
      <c r="QQ119" s="91"/>
      <c r="QR119" s="91"/>
      <c r="QS119" s="91"/>
      <c r="QT119" s="91"/>
      <c r="QU119" s="91"/>
      <c r="QV119" s="91"/>
      <c r="QW119" s="91"/>
      <c r="QX119" s="91"/>
      <c r="QY119" s="91"/>
      <c r="QZ119" s="91"/>
      <c r="RA119" s="91"/>
      <c r="RB119" s="91"/>
      <c r="RC119" s="91"/>
      <c r="RD119" s="91"/>
      <c r="RE119" s="91"/>
      <c r="RF119" s="91"/>
      <c r="RG119" s="91"/>
      <c r="RH119" s="91"/>
      <c r="RI119" s="91"/>
      <c r="RJ119" s="91"/>
      <c r="RK119" s="91"/>
      <c r="RL119" s="91"/>
      <c r="RM119" s="91"/>
      <c r="RN119" s="91"/>
      <c r="RO119" s="91"/>
      <c r="RP119" s="91"/>
      <c r="RQ119" s="91"/>
      <c r="RR119" s="91"/>
      <c r="RS119" s="91"/>
      <c r="RT119" s="91"/>
      <c r="RU119" s="91"/>
      <c r="RV119" s="91"/>
      <c r="RW119" s="91"/>
      <c r="RX119" s="91"/>
      <c r="RY119" s="91"/>
      <c r="RZ119" s="91"/>
      <c r="SA119" s="91"/>
      <c r="SB119" s="91"/>
      <c r="SC119" s="91"/>
      <c r="SD119" s="91"/>
      <c r="SE119" s="91"/>
      <c r="SF119" s="91"/>
      <c r="SG119" s="91"/>
      <c r="SH119" s="91"/>
      <c r="SI119" s="91"/>
      <c r="SJ119" s="91"/>
      <c r="SK119" s="91"/>
      <c r="SL119" s="91"/>
      <c r="SM119" s="91"/>
      <c r="SN119" s="91"/>
      <c r="SO119" s="91"/>
      <c r="SP119" s="91"/>
      <c r="SQ119" s="91"/>
      <c r="SR119" s="91"/>
      <c r="SS119" s="91"/>
      <c r="ST119" s="91"/>
      <c r="SU119" s="91"/>
      <c r="SV119" s="91"/>
      <c r="SW119" s="91"/>
      <c r="SX119" s="91"/>
      <c r="SY119" s="91"/>
      <c r="SZ119" s="91"/>
      <c r="TA119" s="91"/>
      <c r="TB119" s="91"/>
      <c r="TC119" s="91"/>
      <c r="TD119" s="91"/>
      <c r="TE119" s="91"/>
      <c r="TF119" s="91"/>
      <c r="TG119" s="91"/>
      <c r="TH119" s="91"/>
      <c r="TI119" s="91"/>
      <c r="TJ119" s="91"/>
      <c r="TK119" s="91"/>
      <c r="TL119" s="91"/>
      <c r="TM119" s="91"/>
      <c r="TN119" s="91"/>
      <c r="TO119" s="91"/>
      <c r="TP119" s="91"/>
      <c r="TQ119" s="91"/>
      <c r="TR119" s="91"/>
      <c r="TS119" s="91"/>
      <c r="TT119" s="91"/>
      <c r="TU119" s="91"/>
      <c r="TV119" s="91"/>
      <c r="TW119" s="91"/>
      <c r="TX119" s="91"/>
      <c r="TY119" s="91"/>
      <c r="TZ119" s="91"/>
      <c r="UA119" s="91"/>
      <c r="UB119" s="91"/>
      <c r="UC119" s="91"/>
      <c r="UD119" s="91"/>
      <c r="UE119" s="91"/>
      <c r="UF119" s="91"/>
      <c r="UG119" s="91"/>
      <c r="UH119" s="91"/>
      <c r="UI119" s="91"/>
      <c r="UJ119" s="91"/>
      <c r="UK119" s="91"/>
      <c r="UL119" s="91"/>
      <c r="UM119" s="91"/>
      <c r="UN119" s="91"/>
      <c r="UO119" s="91"/>
      <c r="UP119" s="91"/>
      <c r="UQ119" s="91"/>
      <c r="UR119" s="91"/>
      <c r="US119" s="91"/>
      <c r="UT119" s="91"/>
      <c r="UU119" s="91"/>
      <c r="UV119" s="91"/>
      <c r="UW119" s="91"/>
      <c r="UX119" s="91"/>
      <c r="UY119" s="91"/>
      <c r="UZ119" s="91"/>
      <c r="VA119" s="91"/>
      <c r="VB119" s="91"/>
      <c r="VC119" s="91"/>
      <c r="VD119" s="91"/>
      <c r="VE119" s="91"/>
      <c r="VF119" s="91"/>
      <c r="VG119" s="91"/>
      <c r="VH119" s="91"/>
      <c r="VI119" s="91"/>
      <c r="VJ119" s="91"/>
      <c r="VK119" s="91"/>
      <c r="VL119" s="91"/>
      <c r="VM119" s="91"/>
      <c r="VN119" s="91"/>
      <c r="VO119" s="91"/>
      <c r="VP119" s="91"/>
      <c r="VQ119" s="91"/>
      <c r="VR119" s="91"/>
      <c r="VS119" s="91"/>
      <c r="VT119" s="91"/>
      <c r="VU119" s="91"/>
      <c r="VV119" s="91"/>
      <c r="VW119" s="91"/>
      <c r="VX119" s="91"/>
      <c r="VY119" s="91"/>
      <c r="VZ119" s="91"/>
      <c r="WA119" s="91"/>
      <c r="WB119" s="91"/>
      <c r="WC119" s="91"/>
      <c r="WD119" s="91"/>
      <c r="WE119" s="91"/>
      <c r="WF119" s="91"/>
      <c r="WG119" s="91"/>
      <c r="WH119" s="91"/>
      <c r="WI119" s="91"/>
      <c r="WJ119" s="91"/>
      <c r="WK119" s="91"/>
      <c r="WL119" s="91"/>
      <c r="WM119" s="91"/>
      <c r="WN119" s="91"/>
      <c r="WO119" s="91"/>
      <c r="WP119" s="91"/>
      <c r="WQ119" s="91"/>
      <c r="WR119" s="91"/>
      <c r="WS119" s="91"/>
      <c r="WT119" s="91"/>
      <c r="WU119" s="91"/>
      <c r="WV119" s="91"/>
      <c r="WW119" s="91"/>
      <c r="WX119" s="91"/>
      <c r="WY119" s="91"/>
      <c r="WZ119" s="91"/>
      <c r="XA119" s="91"/>
      <c r="XB119" s="91"/>
      <c r="XC119" s="91"/>
      <c r="XD119" s="91"/>
      <c r="XE119" s="91"/>
      <c r="XF119" s="91"/>
      <c r="XG119" s="91"/>
      <c r="XH119" s="91"/>
      <c r="XI119" s="91"/>
      <c r="XJ119" s="91"/>
      <c r="XK119" s="91"/>
      <c r="XL119" s="91"/>
      <c r="XM119" s="91"/>
      <c r="XN119" s="91"/>
      <c r="XO119" s="91"/>
      <c r="XP119" s="91"/>
      <c r="XQ119" s="91"/>
      <c r="XR119" s="91"/>
      <c r="XS119" s="91"/>
      <c r="XT119" s="91"/>
      <c r="XU119" s="91"/>
      <c r="XV119" s="91"/>
      <c r="XW119" s="91"/>
      <c r="XX119" s="91"/>
      <c r="XY119" s="91"/>
      <c r="XZ119" s="91"/>
      <c r="YA119" s="91"/>
      <c r="YB119" s="91"/>
      <c r="YC119" s="91"/>
      <c r="YD119" s="91"/>
      <c r="YE119" s="91"/>
      <c r="YF119" s="91"/>
      <c r="YG119" s="91"/>
      <c r="YH119" s="91"/>
      <c r="YI119" s="91"/>
      <c r="YJ119" s="91"/>
      <c r="YK119" s="91"/>
      <c r="YL119" s="91"/>
      <c r="YM119" s="91"/>
      <c r="YN119" s="91"/>
      <c r="YO119" s="91"/>
      <c r="YP119" s="91"/>
      <c r="YQ119" s="91"/>
      <c r="YR119" s="91"/>
      <c r="YS119" s="91"/>
      <c r="YT119" s="91"/>
      <c r="YU119" s="91"/>
      <c r="YV119" s="91"/>
      <c r="YW119" s="91"/>
      <c r="YX119" s="91"/>
      <c r="YY119" s="91"/>
      <c r="YZ119" s="91"/>
      <c r="ZA119" s="91"/>
      <c r="ZB119" s="91"/>
      <c r="ZC119" s="91"/>
      <c r="ZD119" s="91"/>
      <c r="ZE119" s="91"/>
      <c r="ZF119" s="91"/>
      <c r="ZG119" s="91"/>
      <c r="ZH119" s="91"/>
      <c r="ZI119" s="91"/>
      <c r="ZJ119" s="91"/>
      <c r="ZK119" s="91"/>
      <c r="ZL119" s="91"/>
      <c r="ZM119" s="91"/>
      <c r="ZN119" s="91"/>
      <c r="ZO119" s="91"/>
      <c r="ZP119" s="91"/>
      <c r="ZQ119" s="91"/>
      <c r="ZR119" s="91"/>
      <c r="ZS119" s="91"/>
      <c r="ZT119" s="91"/>
      <c r="ZU119" s="91"/>
      <c r="ZV119" s="91"/>
      <c r="ZW119" s="91"/>
      <c r="ZX119" s="91"/>
      <c r="ZY119" s="91"/>
      <c r="ZZ119" s="91"/>
      <c r="AAA119" s="91"/>
      <c r="AAB119" s="91"/>
      <c r="AAC119" s="91"/>
      <c r="AAD119" s="91"/>
      <c r="AAE119" s="91"/>
      <c r="AAF119" s="91"/>
      <c r="AAG119" s="91"/>
      <c r="AAH119" s="91"/>
      <c r="AAI119" s="91"/>
      <c r="AAJ119" s="91"/>
      <c r="AAK119" s="91"/>
      <c r="AAL119" s="91"/>
      <c r="AAM119" s="91"/>
      <c r="AAN119" s="91"/>
      <c r="AAO119" s="91"/>
      <c r="AAP119" s="91"/>
      <c r="AAQ119" s="91"/>
      <c r="AAR119" s="91"/>
      <c r="AAS119" s="91"/>
      <c r="AAT119" s="91"/>
      <c r="AAU119" s="91"/>
      <c r="AAV119" s="91"/>
      <c r="AAW119" s="91"/>
      <c r="AAX119" s="91"/>
      <c r="AAY119" s="91"/>
      <c r="AAZ119" s="91"/>
      <c r="ABA119" s="91"/>
      <c r="ABB119" s="91"/>
      <c r="ABC119" s="91"/>
      <c r="ABD119" s="91"/>
      <c r="ABE119" s="91"/>
      <c r="ABF119" s="91"/>
      <c r="ABG119" s="91"/>
      <c r="ABH119" s="91"/>
      <c r="ABI119" s="91"/>
      <c r="ABJ119" s="91"/>
      <c r="ABK119" s="91"/>
      <c r="ABL119" s="91"/>
      <c r="ABM119" s="91"/>
      <c r="ABN119" s="91"/>
      <c r="ABO119" s="91"/>
      <c r="ABP119" s="91"/>
      <c r="ABQ119" s="91"/>
      <c r="ABR119" s="91"/>
      <c r="ABS119" s="91"/>
      <c r="ABT119" s="91"/>
      <c r="ABU119" s="91"/>
      <c r="ABV119" s="91"/>
      <c r="ABW119" s="91"/>
      <c r="ABX119" s="91"/>
      <c r="ABY119" s="91"/>
      <c r="ABZ119" s="91"/>
      <c r="ACA119" s="91"/>
      <c r="ACB119" s="91"/>
      <c r="ACC119" s="91"/>
      <c r="ACD119" s="91"/>
      <c r="ACE119" s="91"/>
      <c r="ACF119" s="91"/>
      <c r="ACG119" s="91"/>
      <c r="ACH119" s="91"/>
      <c r="ACI119" s="91"/>
      <c r="ACJ119" s="91"/>
      <c r="ACK119" s="91"/>
      <c r="ACL119" s="91"/>
      <c r="ACM119" s="91"/>
      <c r="ACN119" s="91"/>
      <c r="ACO119" s="91"/>
      <c r="ACP119" s="91"/>
      <c r="ACQ119" s="91"/>
      <c r="ACR119" s="91"/>
      <c r="ACS119" s="91"/>
      <c r="ACT119" s="91"/>
      <c r="ACU119" s="91"/>
      <c r="ACV119" s="91"/>
      <c r="ACW119" s="91"/>
      <c r="ACX119" s="91"/>
      <c r="ACY119" s="91"/>
      <c r="ACZ119" s="91"/>
      <c r="ADA119" s="91"/>
      <c r="ADB119" s="91"/>
      <c r="ADC119" s="91"/>
      <c r="ADD119" s="91"/>
      <c r="ADE119" s="91"/>
      <c r="ADF119" s="91"/>
      <c r="ADG119" s="91"/>
      <c r="ADH119" s="91"/>
      <c r="ADI119" s="91"/>
      <c r="ADJ119" s="91"/>
      <c r="ADK119" s="91"/>
      <c r="ADL119" s="91"/>
      <c r="ADM119" s="91"/>
      <c r="ADN119" s="91"/>
    </row>
    <row r="120" spans="1:794" x14ac:dyDescent="0.25">
      <c r="A120" s="17">
        <v>43190000</v>
      </c>
      <c r="B120" s="17" t="s">
        <v>154</v>
      </c>
      <c r="C120" s="18" t="s">
        <v>98</v>
      </c>
      <c r="D120" s="82">
        <f>SUM(E120:P120)</f>
        <v>3000000</v>
      </c>
      <c r="E120" s="32">
        <f>E121</f>
        <v>250000</v>
      </c>
      <c r="F120" s="32">
        <f t="shared" si="56"/>
        <v>250000</v>
      </c>
      <c r="G120" s="32">
        <f t="shared" si="56"/>
        <v>250000</v>
      </c>
      <c r="H120" s="32">
        <f t="shared" si="56"/>
        <v>250000</v>
      </c>
      <c r="I120" s="32">
        <f t="shared" si="56"/>
        <v>250000</v>
      </c>
      <c r="J120" s="32">
        <f t="shared" si="56"/>
        <v>250000</v>
      </c>
      <c r="K120" s="32">
        <f t="shared" si="56"/>
        <v>250000</v>
      </c>
      <c r="L120" s="32">
        <f t="shared" si="56"/>
        <v>250000</v>
      </c>
      <c r="M120" s="32">
        <f t="shared" si="56"/>
        <v>250000</v>
      </c>
      <c r="N120" s="32">
        <f t="shared" si="56"/>
        <v>250000</v>
      </c>
      <c r="O120" s="32">
        <f t="shared" si="56"/>
        <v>250000</v>
      </c>
      <c r="P120" s="32">
        <f t="shared" si="56"/>
        <v>250000</v>
      </c>
    </row>
    <row r="121" spans="1:794" x14ac:dyDescent="0.25">
      <c r="A121" s="53">
        <v>43991000</v>
      </c>
      <c r="B121" s="53" t="s">
        <v>154</v>
      </c>
      <c r="C121" s="126" t="s">
        <v>99</v>
      </c>
      <c r="D121" s="119">
        <v>3000000</v>
      </c>
      <c r="E121" s="127">
        <f>E122</f>
        <v>250000</v>
      </c>
      <c r="F121" s="127">
        <f t="shared" si="56"/>
        <v>250000</v>
      </c>
      <c r="G121" s="127">
        <f t="shared" si="56"/>
        <v>250000</v>
      </c>
      <c r="H121" s="127">
        <f t="shared" si="56"/>
        <v>250000</v>
      </c>
      <c r="I121" s="127">
        <f t="shared" si="56"/>
        <v>250000</v>
      </c>
      <c r="J121" s="127">
        <f t="shared" si="56"/>
        <v>250000</v>
      </c>
      <c r="K121" s="127">
        <f t="shared" si="56"/>
        <v>250000</v>
      </c>
      <c r="L121" s="127">
        <f t="shared" si="56"/>
        <v>250000</v>
      </c>
      <c r="M121" s="127">
        <f t="shared" si="56"/>
        <v>250000</v>
      </c>
      <c r="N121" s="127">
        <f t="shared" si="56"/>
        <v>250000</v>
      </c>
      <c r="O121" s="127">
        <f t="shared" si="56"/>
        <v>250000</v>
      </c>
      <c r="P121" s="127">
        <f t="shared" si="56"/>
        <v>250000</v>
      </c>
    </row>
    <row r="122" spans="1:794" x14ac:dyDescent="0.25">
      <c r="A122" s="109">
        <v>43991001</v>
      </c>
      <c r="B122" s="109" t="s">
        <v>154</v>
      </c>
      <c r="C122" s="128"/>
      <c r="D122" s="94">
        <v>3000000</v>
      </c>
      <c r="E122" s="32">
        <f>($D122/12)</f>
        <v>250000</v>
      </c>
      <c r="F122" s="32">
        <f t="shared" ref="F122:P122" si="57">($D122/12)</f>
        <v>250000</v>
      </c>
      <c r="G122" s="32">
        <f t="shared" si="57"/>
        <v>250000</v>
      </c>
      <c r="H122" s="32">
        <f t="shared" si="57"/>
        <v>250000</v>
      </c>
      <c r="I122" s="32">
        <f t="shared" si="57"/>
        <v>250000</v>
      </c>
      <c r="J122" s="32">
        <f t="shared" si="57"/>
        <v>250000</v>
      </c>
      <c r="K122" s="32">
        <f t="shared" si="57"/>
        <v>250000</v>
      </c>
      <c r="L122" s="32">
        <f t="shared" si="57"/>
        <v>250000</v>
      </c>
      <c r="M122" s="32">
        <f t="shared" si="57"/>
        <v>250000</v>
      </c>
      <c r="N122" s="32">
        <f t="shared" si="57"/>
        <v>250000</v>
      </c>
      <c r="O122" s="32">
        <f t="shared" si="57"/>
        <v>250000</v>
      </c>
      <c r="P122" s="32">
        <f t="shared" si="57"/>
        <v>250000</v>
      </c>
    </row>
    <row r="124" spans="1:794" x14ac:dyDescent="0.25">
      <c r="C124"/>
    </row>
    <row r="125" spans="1:794" x14ac:dyDescent="0.25">
      <c r="C125"/>
    </row>
    <row r="126" spans="1:794" x14ac:dyDescent="0.25">
      <c r="C126"/>
    </row>
    <row r="127" spans="1:794" x14ac:dyDescent="0.25">
      <c r="C127"/>
    </row>
    <row r="128" spans="1:794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</sheetData>
  <mergeCells count="3">
    <mergeCell ref="A1:D1"/>
    <mergeCell ref="A2:D2"/>
    <mergeCell ref="A3:D3"/>
  </mergeCells>
  <pageMargins left="0.84" right="0.61" top="0.74803149606299213" bottom="0.74803149606299213" header="0.31496062992125984" footer="0.31496062992125984"/>
  <pageSetup paperSize="345" scale="60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36"/>
  <sheetViews>
    <sheetView zoomScale="85" zoomScaleNormal="85" workbookViewId="0">
      <selection activeCell="D70" sqref="D70"/>
    </sheetView>
  </sheetViews>
  <sheetFormatPr baseColWidth="10" defaultRowHeight="15" x14ac:dyDescent="0.25"/>
  <cols>
    <col min="1" max="1" width="15.140625" bestFit="1" customWidth="1"/>
    <col min="2" max="2" width="65.85546875" customWidth="1"/>
    <col min="3" max="3" width="8.7109375" style="27" customWidth="1"/>
    <col min="4" max="4" width="20.28515625" style="28" customWidth="1"/>
    <col min="6" max="6" width="13.7109375" bestFit="1" customWidth="1"/>
  </cols>
  <sheetData>
    <row r="1" spans="1:4" s="1" customFormat="1" ht="15.75" x14ac:dyDescent="0.25">
      <c r="A1" s="130" t="s">
        <v>100</v>
      </c>
      <c r="B1" s="130"/>
      <c r="C1" s="130"/>
      <c r="D1" s="130"/>
    </row>
    <row r="2" spans="1:4" s="1" customFormat="1" ht="15.75" x14ac:dyDescent="0.25">
      <c r="A2" s="130" t="s">
        <v>155</v>
      </c>
      <c r="B2" s="130"/>
      <c r="C2" s="130"/>
      <c r="D2" s="130"/>
    </row>
    <row r="3" spans="1:4" s="1" customFormat="1" ht="15.75" x14ac:dyDescent="0.25">
      <c r="A3" s="130" t="s">
        <v>0</v>
      </c>
      <c r="B3" s="130"/>
      <c r="C3" s="130"/>
      <c r="D3" s="130"/>
    </row>
    <row r="4" spans="1:4" s="1" customFormat="1" ht="20.25" customHeight="1" thickBot="1" x14ac:dyDescent="0.3">
      <c r="D4" s="2"/>
    </row>
    <row r="5" spans="1:4" ht="16.5" thickTop="1" thickBot="1" x14ac:dyDescent="0.3">
      <c r="A5" s="3" t="s">
        <v>1</v>
      </c>
      <c r="B5" s="3" t="s">
        <v>2</v>
      </c>
      <c r="C5" s="3" t="s">
        <v>3</v>
      </c>
      <c r="D5" s="3" t="s">
        <v>4</v>
      </c>
    </row>
    <row r="6" spans="1:4" ht="15.75" thickTop="1" x14ac:dyDescent="0.25">
      <c r="A6" s="4"/>
      <c r="B6" s="4" t="s">
        <v>5</v>
      </c>
      <c r="C6" s="5"/>
      <c r="D6" s="6">
        <f>D8+D81+D117</f>
        <v>92273630.819999993</v>
      </c>
    </row>
    <row r="7" spans="1:4" ht="15.75" x14ac:dyDescent="0.25">
      <c r="A7" s="7">
        <v>40000000</v>
      </c>
      <c r="B7" s="7" t="s">
        <v>6</v>
      </c>
      <c r="C7" s="8"/>
      <c r="D7" s="9"/>
    </row>
    <row r="8" spans="1:4" ht="25.5" customHeight="1" x14ac:dyDescent="0.25">
      <c r="A8" s="10">
        <v>41000000</v>
      </c>
      <c r="B8" s="10" t="s">
        <v>7</v>
      </c>
      <c r="C8" s="11"/>
      <c r="D8" s="12">
        <f>D9+D27+D57+D69</f>
        <v>1018645.5</v>
      </c>
    </row>
    <row r="9" spans="1:4" x14ac:dyDescent="0.25">
      <c r="A9" s="45">
        <v>41100000</v>
      </c>
      <c r="B9" s="46" t="s">
        <v>8</v>
      </c>
      <c r="C9" s="47">
        <v>1000</v>
      </c>
      <c r="D9" s="48">
        <f>D10+D12+D21+D25</f>
        <v>470613</v>
      </c>
    </row>
    <row r="10" spans="1:4" x14ac:dyDescent="0.25">
      <c r="A10" s="60">
        <v>41110000</v>
      </c>
      <c r="B10" s="60" t="s">
        <v>9</v>
      </c>
      <c r="C10" s="61">
        <v>1100</v>
      </c>
      <c r="D10" s="62"/>
    </row>
    <row r="11" spans="1:4" x14ac:dyDescent="0.25">
      <c r="A11" s="17">
        <v>41111000</v>
      </c>
      <c r="B11" s="17" t="s">
        <v>10</v>
      </c>
      <c r="C11" s="18">
        <v>111</v>
      </c>
      <c r="D11" s="20"/>
    </row>
    <row r="12" spans="1:4" x14ac:dyDescent="0.25">
      <c r="A12" s="60">
        <v>41120000</v>
      </c>
      <c r="B12" s="60" t="s">
        <v>11</v>
      </c>
      <c r="C12" s="61">
        <v>1200</v>
      </c>
      <c r="D12" s="63">
        <f>D13+D19</f>
        <v>459867</v>
      </c>
    </row>
    <row r="13" spans="1:4" x14ac:dyDescent="0.25">
      <c r="A13" s="17">
        <v>41121000</v>
      </c>
      <c r="B13" s="17" t="s">
        <v>12</v>
      </c>
      <c r="C13" s="18">
        <v>121</v>
      </c>
      <c r="D13" s="65">
        <f>SUM(D14:D15)</f>
        <v>448905</v>
      </c>
    </row>
    <row r="14" spans="1:4" x14ac:dyDescent="0.25">
      <c r="A14" s="21">
        <v>41121001</v>
      </c>
      <c r="B14" s="21" t="s">
        <v>13</v>
      </c>
      <c r="C14" s="22" t="s">
        <v>14</v>
      </c>
      <c r="D14" s="20">
        <v>441720</v>
      </c>
    </row>
    <row r="15" spans="1:4" x14ac:dyDescent="0.25">
      <c r="A15" s="21">
        <v>41121002</v>
      </c>
      <c r="B15" s="21" t="s">
        <v>15</v>
      </c>
      <c r="C15" s="22" t="s">
        <v>16</v>
      </c>
      <c r="D15" s="20">
        <v>7185</v>
      </c>
    </row>
    <row r="16" spans="1:4" hidden="1" x14ac:dyDescent="0.25">
      <c r="A16" s="21">
        <v>41121003</v>
      </c>
      <c r="B16" s="21" t="s">
        <v>17</v>
      </c>
      <c r="C16" s="22" t="s">
        <v>18</v>
      </c>
      <c r="D16" s="20">
        <v>0</v>
      </c>
    </row>
    <row r="17" spans="1:4" hidden="1" x14ac:dyDescent="0.25">
      <c r="A17" s="21">
        <v>41121004</v>
      </c>
      <c r="B17" s="21" t="s">
        <v>19</v>
      </c>
      <c r="C17" s="22">
        <v>12104</v>
      </c>
      <c r="D17" s="20">
        <v>0</v>
      </c>
    </row>
    <row r="18" spans="1:4" hidden="1" x14ac:dyDescent="0.25">
      <c r="A18" s="21">
        <v>41121005</v>
      </c>
      <c r="B18" s="21" t="s">
        <v>101</v>
      </c>
      <c r="C18" s="22" t="s">
        <v>20</v>
      </c>
      <c r="D18" s="20">
        <v>0</v>
      </c>
    </row>
    <row r="19" spans="1:4" s="23" customFormat="1" x14ac:dyDescent="0.25">
      <c r="A19" s="17">
        <v>41122000</v>
      </c>
      <c r="B19" s="17" t="s">
        <v>21</v>
      </c>
      <c r="C19" s="18">
        <v>122</v>
      </c>
      <c r="D19" s="65">
        <f>SUM(D20)</f>
        <v>10962</v>
      </c>
    </row>
    <row r="20" spans="1:4" x14ac:dyDescent="0.25">
      <c r="A20" s="21">
        <v>41122001</v>
      </c>
      <c r="B20" s="21" t="s">
        <v>22</v>
      </c>
      <c r="C20" s="22" t="s">
        <v>23</v>
      </c>
      <c r="D20" s="20">
        <v>10962</v>
      </c>
    </row>
    <row r="21" spans="1:4" x14ac:dyDescent="0.25">
      <c r="A21" s="60">
        <v>41170000</v>
      </c>
      <c r="B21" s="60" t="s">
        <v>24</v>
      </c>
      <c r="C21" s="61">
        <v>1700</v>
      </c>
      <c r="D21" s="64">
        <f>D22+D25</f>
        <v>10746</v>
      </c>
    </row>
    <row r="22" spans="1:4" s="52" customFormat="1" x14ac:dyDescent="0.25">
      <c r="A22" s="17">
        <v>41171000</v>
      </c>
      <c r="B22" s="17" t="s">
        <v>25</v>
      </c>
      <c r="C22" s="18">
        <v>171</v>
      </c>
      <c r="D22" s="65">
        <f>SUM(D23:D24)</f>
        <v>10746</v>
      </c>
    </row>
    <row r="23" spans="1:4" s="52" customFormat="1" x14ac:dyDescent="0.25">
      <c r="A23" s="38">
        <v>41171001</v>
      </c>
      <c r="B23" s="38" t="s">
        <v>26</v>
      </c>
      <c r="C23" s="39" t="s">
        <v>27</v>
      </c>
      <c r="D23" s="40">
        <v>2646</v>
      </c>
    </row>
    <row r="24" spans="1:4" s="52" customFormat="1" x14ac:dyDescent="0.25">
      <c r="A24" s="38">
        <v>41171003</v>
      </c>
      <c r="B24" s="38" t="s">
        <v>28</v>
      </c>
      <c r="C24" s="39" t="s">
        <v>29</v>
      </c>
      <c r="D24" s="40">
        <v>8100</v>
      </c>
    </row>
    <row r="25" spans="1:4" s="52" customFormat="1" ht="20.25" hidden="1" x14ac:dyDescent="0.25">
      <c r="A25" s="66">
        <v>41172000</v>
      </c>
      <c r="B25" s="66" t="s">
        <v>30</v>
      </c>
      <c r="C25" s="67">
        <v>172</v>
      </c>
      <c r="D25" s="68">
        <f>D26</f>
        <v>0</v>
      </c>
    </row>
    <row r="26" spans="1:4" s="52" customFormat="1" ht="8.25" hidden="1" x14ac:dyDescent="0.25">
      <c r="A26" s="38">
        <v>41172001</v>
      </c>
      <c r="B26" s="38" t="s">
        <v>31</v>
      </c>
      <c r="C26" s="43" t="s">
        <v>32</v>
      </c>
      <c r="D26" s="40">
        <v>0</v>
      </c>
    </row>
    <row r="27" spans="1:4" x14ac:dyDescent="0.25">
      <c r="A27" s="13">
        <v>41400000</v>
      </c>
      <c r="B27" s="14" t="s">
        <v>33</v>
      </c>
      <c r="C27" s="15">
        <v>4000</v>
      </c>
      <c r="D27" s="16">
        <f>D28+D30+D55</f>
        <v>358121</v>
      </c>
    </row>
    <row r="28" spans="1:4" hidden="1" x14ac:dyDescent="0.25">
      <c r="A28" s="60">
        <v>41410000</v>
      </c>
      <c r="B28" s="60" t="s">
        <v>34</v>
      </c>
      <c r="C28" s="61">
        <v>4100</v>
      </c>
      <c r="D28" s="64">
        <f>D29</f>
        <v>0</v>
      </c>
    </row>
    <row r="29" spans="1:4" hidden="1" x14ac:dyDescent="0.25">
      <c r="A29" s="17">
        <v>41411000</v>
      </c>
      <c r="B29" s="17" t="s">
        <v>35</v>
      </c>
      <c r="C29" s="18">
        <v>411</v>
      </c>
      <c r="D29" s="20">
        <v>0</v>
      </c>
    </row>
    <row r="30" spans="1:4" x14ac:dyDescent="0.25">
      <c r="A30" s="60">
        <v>41430000</v>
      </c>
      <c r="B30" s="60" t="s">
        <v>36</v>
      </c>
      <c r="C30" s="61">
        <v>4300</v>
      </c>
      <c r="D30" s="64">
        <f>D31+D33+D37+D39+D46+D48+D50+D53+D54</f>
        <v>358121</v>
      </c>
    </row>
    <row r="31" spans="1:4" x14ac:dyDescent="0.25">
      <c r="A31" s="17">
        <v>41431000</v>
      </c>
      <c r="B31" s="17" t="s">
        <v>102</v>
      </c>
      <c r="C31" s="18">
        <v>431</v>
      </c>
      <c r="D31" s="65">
        <f>SUM(D32)</f>
        <v>4050</v>
      </c>
    </row>
    <row r="32" spans="1:4" x14ac:dyDescent="0.25">
      <c r="A32" s="21">
        <v>41431001</v>
      </c>
      <c r="B32" s="21" t="s">
        <v>103</v>
      </c>
      <c r="C32" s="22">
        <v>43101</v>
      </c>
      <c r="D32" s="20">
        <v>4050</v>
      </c>
    </row>
    <row r="33" spans="1:4" x14ac:dyDescent="0.25">
      <c r="A33" s="17">
        <v>41432000</v>
      </c>
      <c r="B33" s="17" t="s">
        <v>37</v>
      </c>
      <c r="C33" s="18">
        <v>432</v>
      </c>
      <c r="D33" s="20">
        <f>SUM(D34:D36)</f>
        <v>20960</v>
      </c>
    </row>
    <row r="34" spans="1:4" x14ac:dyDescent="0.25">
      <c r="A34" s="21">
        <v>41432001</v>
      </c>
      <c r="B34" s="21" t="s">
        <v>104</v>
      </c>
      <c r="C34" s="22">
        <v>43201</v>
      </c>
      <c r="D34" s="20">
        <v>8000</v>
      </c>
    </row>
    <row r="35" spans="1:4" x14ac:dyDescent="0.25">
      <c r="A35" s="21">
        <v>41432002</v>
      </c>
      <c r="B35" s="21" t="s">
        <v>38</v>
      </c>
      <c r="C35" s="22">
        <v>43202</v>
      </c>
      <c r="D35" s="20">
        <v>12960</v>
      </c>
    </row>
    <row r="36" spans="1:4" hidden="1" x14ac:dyDescent="0.25">
      <c r="A36" s="21">
        <v>41432003</v>
      </c>
      <c r="B36" s="21" t="s">
        <v>105</v>
      </c>
      <c r="C36" s="22">
        <v>43203</v>
      </c>
      <c r="D36" s="20">
        <v>0</v>
      </c>
    </row>
    <row r="37" spans="1:4" x14ac:dyDescent="0.25">
      <c r="A37" s="17">
        <v>41433000</v>
      </c>
      <c r="B37" s="17" t="s">
        <v>39</v>
      </c>
      <c r="C37" s="18">
        <v>433</v>
      </c>
      <c r="D37" s="20">
        <f>SUM(D38)</f>
        <v>12960</v>
      </c>
    </row>
    <row r="38" spans="1:4" x14ac:dyDescent="0.25">
      <c r="A38" s="21">
        <v>41433001</v>
      </c>
      <c r="B38" s="21" t="s">
        <v>106</v>
      </c>
      <c r="C38" s="22" t="s">
        <v>40</v>
      </c>
      <c r="D38" s="20">
        <v>12960</v>
      </c>
    </row>
    <row r="39" spans="1:4" x14ac:dyDescent="0.25">
      <c r="A39" s="17">
        <v>41434000</v>
      </c>
      <c r="B39" s="17" t="s">
        <v>107</v>
      </c>
      <c r="C39" s="18">
        <v>434</v>
      </c>
      <c r="D39" s="65">
        <f>SUM(D40:D45)</f>
        <v>293480</v>
      </c>
    </row>
    <row r="40" spans="1:4" x14ac:dyDescent="0.25">
      <c r="A40" s="21">
        <v>41434001</v>
      </c>
      <c r="B40" s="21" t="s">
        <v>108</v>
      </c>
      <c r="C40" s="22">
        <v>43401</v>
      </c>
      <c r="D40" s="20">
        <v>64800</v>
      </c>
    </row>
    <row r="41" spans="1:4" x14ac:dyDescent="0.25">
      <c r="A41" s="21">
        <v>41434002</v>
      </c>
      <c r="B41" s="21" t="s">
        <v>109</v>
      </c>
      <c r="C41" s="22">
        <v>43402</v>
      </c>
      <c r="D41" s="20">
        <v>32400</v>
      </c>
    </row>
    <row r="42" spans="1:4" x14ac:dyDescent="0.25">
      <c r="A42" s="21">
        <v>41434003</v>
      </c>
      <c r="B42" s="29" t="s">
        <v>111</v>
      </c>
      <c r="C42" s="22">
        <v>43403</v>
      </c>
      <c r="D42" s="20">
        <v>49680</v>
      </c>
    </row>
    <row r="43" spans="1:4" x14ac:dyDescent="0.25">
      <c r="A43" s="21">
        <v>41434004</v>
      </c>
      <c r="B43" s="21" t="s">
        <v>112</v>
      </c>
      <c r="C43" s="22">
        <v>43404</v>
      </c>
      <c r="D43" s="20">
        <v>22680</v>
      </c>
    </row>
    <row r="44" spans="1:4" x14ac:dyDescent="0.25">
      <c r="A44" s="21">
        <v>41434005</v>
      </c>
      <c r="B44" s="21" t="s">
        <v>108</v>
      </c>
      <c r="C44" s="22">
        <v>43405</v>
      </c>
      <c r="D44" s="20">
        <v>74240</v>
      </c>
    </row>
    <row r="45" spans="1:4" x14ac:dyDescent="0.25">
      <c r="A45" s="21">
        <v>41434006</v>
      </c>
      <c r="B45" s="21" t="s">
        <v>110</v>
      </c>
      <c r="C45" s="22">
        <v>43406</v>
      </c>
      <c r="D45" s="20">
        <v>49680</v>
      </c>
    </row>
    <row r="46" spans="1:4" x14ac:dyDescent="0.25">
      <c r="A46" s="17">
        <v>41435000</v>
      </c>
      <c r="B46" s="17" t="s">
        <v>41</v>
      </c>
      <c r="C46" s="18">
        <v>435</v>
      </c>
      <c r="D46" s="65">
        <f>SUM(D47)</f>
        <v>7371</v>
      </c>
    </row>
    <row r="47" spans="1:4" x14ac:dyDescent="0.25">
      <c r="A47" s="21">
        <v>41435001</v>
      </c>
      <c r="B47" s="21" t="s">
        <v>42</v>
      </c>
      <c r="C47" s="22" t="s">
        <v>43</v>
      </c>
      <c r="D47" s="20">
        <v>7371</v>
      </c>
    </row>
    <row r="48" spans="1:4" hidden="1" x14ac:dyDescent="0.25">
      <c r="A48" s="17">
        <v>41436000</v>
      </c>
      <c r="B48" s="17" t="s">
        <v>44</v>
      </c>
      <c r="C48" s="18">
        <v>436</v>
      </c>
      <c r="D48" s="20">
        <f>SUM(D49)</f>
        <v>0</v>
      </c>
    </row>
    <row r="49" spans="1:4" hidden="1" x14ac:dyDescent="0.25">
      <c r="A49" s="21">
        <v>41436001</v>
      </c>
      <c r="B49" s="21" t="s">
        <v>113</v>
      </c>
      <c r="C49" s="22" t="s">
        <v>45</v>
      </c>
      <c r="D49" s="20">
        <v>0</v>
      </c>
    </row>
    <row r="50" spans="1:4" x14ac:dyDescent="0.25">
      <c r="A50" s="17">
        <v>41437000</v>
      </c>
      <c r="B50" s="17" t="s">
        <v>46</v>
      </c>
      <c r="C50" s="18">
        <v>437</v>
      </c>
      <c r="D50" s="65">
        <f>D51+D52</f>
        <v>7300</v>
      </c>
    </row>
    <row r="51" spans="1:4" x14ac:dyDescent="0.25">
      <c r="A51" s="21">
        <v>41437001</v>
      </c>
      <c r="B51" s="21" t="s">
        <v>114</v>
      </c>
      <c r="C51" s="22" t="s">
        <v>47</v>
      </c>
      <c r="D51" s="20">
        <v>4000</v>
      </c>
    </row>
    <row r="52" spans="1:4" x14ac:dyDescent="0.25">
      <c r="A52" s="21">
        <v>41437002</v>
      </c>
      <c r="B52" s="21" t="s">
        <v>115</v>
      </c>
      <c r="C52" s="22" t="s">
        <v>48</v>
      </c>
      <c r="D52" s="20">
        <v>3300</v>
      </c>
    </row>
    <row r="53" spans="1:4" hidden="1" x14ac:dyDescent="0.25">
      <c r="A53" s="17">
        <v>41438000</v>
      </c>
      <c r="B53" s="17" t="s">
        <v>49</v>
      </c>
      <c r="C53" s="18">
        <v>438</v>
      </c>
      <c r="D53" s="20">
        <v>0</v>
      </c>
    </row>
    <row r="54" spans="1:4" x14ac:dyDescent="0.25">
      <c r="A54" s="17">
        <v>41439000</v>
      </c>
      <c r="B54" s="17" t="s">
        <v>50</v>
      </c>
      <c r="C54" s="18">
        <v>439</v>
      </c>
      <c r="D54" s="65">
        <v>12000</v>
      </c>
    </row>
    <row r="55" spans="1:4" x14ac:dyDescent="0.25">
      <c r="A55" s="60">
        <v>41440000</v>
      </c>
      <c r="B55" s="60" t="s">
        <v>51</v>
      </c>
      <c r="C55" s="61">
        <v>4400</v>
      </c>
      <c r="D55" s="64">
        <f>D56</f>
        <v>0</v>
      </c>
    </row>
    <row r="56" spans="1:4" x14ac:dyDescent="0.25">
      <c r="A56" s="17">
        <v>41441000</v>
      </c>
      <c r="B56" s="17" t="s">
        <v>52</v>
      </c>
      <c r="C56" s="18">
        <v>441</v>
      </c>
      <c r="D56" s="20">
        <v>0</v>
      </c>
    </row>
    <row r="57" spans="1:4" x14ac:dyDescent="0.25">
      <c r="A57" s="13">
        <v>41500000</v>
      </c>
      <c r="B57" s="14" t="s">
        <v>53</v>
      </c>
      <c r="C57" s="15">
        <v>5000</v>
      </c>
      <c r="D57" s="16">
        <f>D58+D61+D63</f>
        <v>62647.5</v>
      </c>
    </row>
    <row r="58" spans="1:4" x14ac:dyDescent="0.25">
      <c r="A58" s="60">
        <v>41510000</v>
      </c>
      <c r="B58" s="60" t="s">
        <v>54</v>
      </c>
      <c r="C58" s="61">
        <v>5100</v>
      </c>
      <c r="D58" s="64">
        <f>D59+D60</f>
        <v>0</v>
      </c>
    </row>
    <row r="59" spans="1:4" hidden="1" x14ac:dyDescent="0.25">
      <c r="A59" s="17">
        <v>41511000</v>
      </c>
      <c r="B59" s="17" t="s">
        <v>55</v>
      </c>
      <c r="C59" s="18">
        <v>511</v>
      </c>
      <c r="D59" s="20">
        <v>0</v>
      </c>
    </row>
    <row r="60" spans="1:4" hidden="1" x14ac:dyDescent="0.25">
      <c r="A60" s="17">
        <v>41512000</v>
      </c>
      <c r="B60" s="17" t="s">
        <v>56</v>
      </c>
      <c r="C60" s="18">
        <v>512</v>
      </c>
      <c r="D60" s="20">
        <v>0</v>
      </c>
    </row>
    <row r="61" spans="1:4" x14ac:dyDescent="0.25">
      <c r="A61" s="60">
        <v>41520000</v>
      </c>
      <c r="B61" s="60" t="s">
        <v>57</v>
      </c>
      <c r="C61" s="61">
        <v>5200</v>
      </c>
      <c r="D61" s="64">
        <f>D62</f>
        <v>0</v>
      </c>
    </row>
    <row r="62" spans="1:4" hidden="1" x14ac:dyDescent="0.25">
      <c r="A62" s="17">
        <v>41521000</v>
      </c>
      <c r="B62" s="17" t="s">
        <v>58</v>
      </c>
      <c r="C62" s="18">
        <v>521</v>
      </c>
      <c r="D62" s="20">
        <v>0</v>
      </c>
    </row>
    <row r="63" spans="1:4" x14ac:dyDescent="0.25">
      <c r="A63" s="60">
        <v>41590000</v>
      </c>
      <c r="B63" s="60" t="s">
        <v>59</v>
      </c>
      <c r="C63" s="61">
        <v>5900</v>
      </c>
      <c r="D63" s="64">
        <f>D64+D67</f>
        <v>62647.5</v>
      </c>
    </row>
    <row r="64" spans="1:4" x14ac:dyDescent="0.25">
      <c r="A64" s="17">
        <v>41591000</v>
      </c>
      <c r="B64" s="17" t="s">
        <v>59</v>
      </c>
      <c r="C64" s="18">
        <v>591</v>
      </c>
      <c r="D64" s="65">
        <f>SUM(D65:D66)</f>
        <v>62647.5</v>
      </c>
    </row>
    <row r="65" spans="1:4" x14ac:dyDescent="0.25">
      <c r="A65" s="21">
        <v>41591001</v>
      </c>
      <c r="B65" s="21" t="s">
        <v>116</v>
      </c>
      <c r="C65" s="18">
        <v>59101</v>
      </c>
      <c r="D65" s="20">
        <v>19440</v>
      </c>
    </row>
    <row r="66" spans="1:4" x14ac:dyDescent="0.25">
      <c r="A66" s="21">
        <v>41591002</v>
      </c>
      <c r="B66" s="21" t="s">
        <v>117</v>
      </c>
      <c r="C66" s="18">
        <v>59102</v>
      </c>
      <c r="D66" s="20">
        <v>43207.5</v>
      </c>
    </row>
    <row r="67" spans="1:4" hidden="1" x14ac:dyDescent="0.25">
      <c r="A67" s="66">
        <v>41592000</v>
      </c>
      <c r="B67" s="66" t="s">
        <v>118</v>
      </c>
      <c r="C67" s="67">
        <v>592</v>
      </c>
      <c r="D67" s="68">
        <f>D68</f>
        <v>0</v>
      </c>
    </row>
    <row r="68" spans="1:4" hidden="1" x14ac:dyDescent="0.25">
      <c r="A68" s="21">
        <v>41592001</v>
      </c>
      <c r="B68" s="21" t="s">
        <v>60</v>
      </c>
      <c r="C68" s="18">
        <v>59201</v>
      </c>
      <c r="D68" s="20">
        <v>0</v>
      </c>
    </row>
    <row r="69" spans="1:4" x14ac:dyDescent="0.25">
      <c r="A69" s="13">
        <v>41600000</v>
      </c>
      <c r="B69" s="14" t="s">
        <v>61</v>
      </c>
      <c r="C69" s="15">
        <v>6000</v>
      </c>
      <c r="D69" s="16">
        <f>SUM(D71+D76)</f>
        <v>127264</v>
      </c>
    </row>
    <row r="70" spans="1:4" x14ac:dyDescent="0.25">
      <c r="A70" s="60">
        <v>41620000</v>
      </c>
      <c r="B70" s="60" t="s">
        <v>62</v>
      </c>
      <c r="C70" s="61">
        <v>6200</v>
      </c>
      <c r="D70" s="64">
        <f>D71</f>
        <v>67000</v>
      </c>
    </row>
    <row r="71" spans="1:4" x14ac:dyDescent="0.25">
      <c r="A71" s="17">
        <v>41621000</v>
      </c>
      <c r="B71" s="17" t="s">
        <v>62</v>
      </c>
      <c r="C71" s="18">
        <v>621</v>
      </c>
      <c r="D71" s="65">
        <f>SUM(D72:D75)</f>
        <v>67000</v>
      </c>
    </row>
    <row r="72" spans="1:4" x14ac:dyDescent="0.25">
      <c r="A72" s="21">
        <v>41621001</v>
      </c>
      <c r="B72" s="21" t="s">
        <v>63</v>
      </c>
      <c r="C72" s="22" t="s">
        <v>64</v>
      </c>
      <c r="D72" s="20">
        <v>20000</v>
      </c>
    </row>
    <row r="73" spans="1:4" x14ac:dyDescent="0.25">
      <c r="A73" s="21">
        <v>41621002</v>
      </c>
      <c r="B73" s="21" t="s">
        <v>65</v>
      </c>
      <c r="C73" s="22" t="s">
        <v>66</v>
      </c>
      <c r="D73" s="20">
        <v>47000</v>
      </c>
    </row>
    <row r="74" spans="1:4" hidden="1" x14ac:dyDescent="0.25">
      <c r="A74" s="21">
        <v>41621003</v>
      </c>
      <c r="B74" s="21" t="s">
        <v>67</v>
      </c>
      <c r="C74" s="22" t="s">
        <v>68</v>
      </c>
      <c r="D74" s="20">
        <v>0</v>
      </c>
    </row>
    <row r="75" spans="1:4" hidden="1" x14ac:dyDescent="0.25">
      <c r="A75" s="21">
        <v>41621004</v>
      </c>
      <c r="B75" s="21" t="s">
        <v>69</v>
      </c>
      <c r="C75" s="22" t="s">
        <v>70</v>
      </c>
      <c r="D75" s="20">
        <v>0</v>
      </c>
    </row>
    <row r="76" spans="1:4" x14ac:dyDescent="0.25">
      <c r="A76" s="60">
        <v>41690000</v>
      </c>
      <c r="B76" s="60" t="s">
        <v>71</v>
      </c>
      <c r="C76" s="61">
        <v>6900</v>
      </c>
      <c r="D76" s="64">
        <f>D77+D79</f>
        <v>60264</v>
      </c>
    </row>
    <row r="77" spans="1:4" x14ac:dyDescent="0.25">
      <c r="A77" s="17">
        <v>41691000</v>
      </c>
      <c r="B77" s="17" t="s">
        <v>71</v>
      </c>
      <c r="C77" s="18">
        <v>691</v>
      </c>
      <c r="D77" s="20">
        <v>27000</v>
      </c>
    </row>
    <row r="78" spans="1:4" x14ac:dyDescent="0.25">
      <c r="A78" s="21">
        <v>41691001</v>
      </c>
      <c r="B78" s="21" t="s">
        <v>119</v>
      </c>
      <c r="C78" s="22" t="s">
        <v>72</v>
      </c>
      <c r="D78" s="20">
        <v>27000</v>
      </c>
    </row>
    <row r="79" spans="1:4" x14ac:dyDescent="0.25">
      <c r="A79" s="60">
        <v>41692000</v>
      </c>
      <c r="B79" s="60" t="s">
        <v>120</v>
      </c>
      <c r="C79" s="61">
        <v>692</v>
      </c>
      <c r="D79" s="63">
        <f>SUM(D80)</f>
        <v>33264</v>
      </c>
    </row>
    <row r="80" spans="1:4" x14ac:dyDescent="0.25">
      <c r="A80" s="21">
        <v>41692001</v>
      </c>
      <c r="B80" s="21" t="s">
        <v>121</v>
      </c>
      <c r="C80" s="22">
        <v>69201</v>
      </c>
      <c r="D80" s="20">
        <f>16632+16632</f>
        <v>33264</v>
      </c>
    </row>
    <row r="81" spans="1:4" ht="25.5" customHeight="1" x14ac:dyDescent="0.25">
      <c r="A81" s="10">
        <v>42000000</v>
      </c>
      <c r="B81" s="10" t="s">
        <v>73</v>
      </c>
      <c r="C81" s="11"/>
      <c r="D81" s="12">
        <f>D82+D114</f>
        <v>88254985.319999993</v>
      </c>
    </row>
    <row r="82" spans="1:4" x14ac:dyDescent="0.25">
      <c r="A82" s="13">
        <v>42100000</v>
      </c>
      <c r="B82" s="14" t="s">
        <v>74</v>
      </c>
      <c r="C82" s="15">
        <v>8000</v>
      </c>
      <c r="D82" s="16">
        <f>D83+D96</f>
        <v>88254985.319999993</v>
      </c>
    </row>
    <row r="83" spans="1:4" x14ac:dyDescent="0.25">
      <c r="A83" s="60">
        <v>42110000</v>
      </c>
      <c r="B83" s="60" t="s">
        <v>75</v>
      </c>
      <c r="C83" s="61">
        <v>8100</v>
      </c>
      <c r="D83" s="64">
        <f>D84</f>
        <v>34078213.219999991</v>
      </c>
    </row>
    <row r="84" spans="1:4" x14ac:dyDescent="0.25">
      <c r="A84" s="17">
        <v>42111000</v>
      </c>
      <c r="B84" s="17" t="s">
        <v>76</v>
      </c>
      <c r="C84" s="18">
        <v>811</v>
      </c>
      <c r="D84" s="65">
        <f>SUM(D85:D95)</f>
        <v>34078213.219999991</v>
      </c>
    </row>
    <row r="85" spans="1:4" x14ac:dyDescent="0.25">
      <c r="A85" s="21">
        <v>42111001</v>
      </c>
      <c r="B85" s="21" t="s">
        <v>77</v>
      </c>
      <c r="C85" s="22" t="s">
        <v>78</v>
      </c>
      <c r="D85" s="20">
        <v>26225621.68</v>
      </c>
    </row>
    <row r="86" spans="1:4" x14ac:dyDescent="0.25">
      <c r="A86" s="21">
        <v>42111002</v>
      </c>
      <c r="B86" s="21" t="s">
        <v>79</v>
      </c>
      <c r="C86" s="22" t="s">
        <v>80</v>
      </c>
      <c r="D86" s="20">
        <v>3900947.4</v>
      </c>
    </row>
    <row r="87" spans="1:4" x14ac:dyDescent="0.25">
      <c r="A87" s="21">
        <v>42111003</v>
      </c>
      <c r="B87" s="21" t="s">
        <v>122</v>
      </c>
      <c r="C87" s="22" t="s">
        <v>82</v>
      </c>
      <c r="D87" s="20">
        <v>56468.83</v>
      </c>
    </row>
    <row r="88" spans="1:4" x14ac:dyDescent="0.25">
      <c r="A88" s="21">
        <v>42111004</v>
      </c>
      <c r="B88" s="21" t="s">
        <v>83</v>
      </c>
      <c r="C88" s="22" t="s">
        <v>84</v>
      </c>
      <c r="D88" s="20">
        <v>1179775.21</v>
      </c>
    </row>
    <row r="89" spans="1:4" x14ac:dyDescent="0.25">
      <c r="A89" s="21">
        <v>42111006</v>
      </c>
      <c r="B89" s="21" t="s">
        <v>85</v>
      </c>
      <c r="C89" s="22" t="s">
        <v>86</v>
      </c>
      <c r="D89" s="20">
        <v>860206.2</v>
      </c>
    </row>
    <row r="90" spans="1:4" x14ac:dyDescent="0.25">
      <c r="A90" s="21">
        <v>42111007</v>
      </c>
      <c r="B90" s="21" t="s">
        <v>81</v>
      </c>
      <c r="C90" s="22" t="s">
        <v>87</v>
      </c>
      <c r="D90" s="20">
        <v>1402407</v>
      </c>
    </row>
    <row r="91" spans="1:4" x14ac:dyDescent="0.25">
      <c r="A91" s="21">
        <v>42111008</v>
      </c>
      <c r="B91" s="21" t="s">
        <v>123</v>
      </c>
      <c r="C91" s="22">
        <v>81108</v>
      </c>
      <c r="D91" s="20">
        <v>270133.53999999998</v>
      </c>
    </row>
    <row r="92" spans="1:4" x14ac:dyDescent="0.25">
      <c r="A92" s="38">
        <v>42111009</v>
      </c>
      <c r="B92" s="38" t="s">
        <v>132</v>
      </c>
      <c r="C92" s="39">
        <v>81109</v>
      </c>
      <c r="D92" s="40">
        <v>139653.35999999999</v>
      </c>
    </row>
    <row r="93" spans="1:4" x14ac:dyDescent="0.25">
      <c r="A93" s="38">
        <v>42111010</v>
      </c>
      <c r="B93" s="38" t="s">
        <v>133</v>
      </c>
      <c r="C93" s="39">
        <v>81110</v>
      </c>
      <c r="D93" s="40">
        <v>8000</v>
      </c>
    </row>
    <row r="94" spans="1:4" x14ac:dyDescent="0.25">
      <c r="A94" s="38">
        <v>42111011</v>
      </c>
      <c r="B94" s="38" t="s">
        <v>150</v>
      </c>
      <c r="C94" s="39"/>
      <c r="D94" s="40">
        <v>35000</v>
      </c>
    </row>
    <row r="95" spans="1:4" hidden="1" x14ac:dyDescent="0.25">
      <c r="A95" s="17">
        <v>42112000</v>
      </c>
      <c r="B95" s="17" t="s">
        <v>88</v>
      </c>
      <c r="C95" s="18">
        <v>812</v>
      </c>
      <c r="D95" s="20">
        <v>0</v>
      </c>
    </row>
    <row r="96" spans="1:4" x14ac:dyDescent="0.25">
      <c r="A96" s="60">
        <v>42120000</v>
      </c>
      <c r="B96" s="60" t="s">
        <v>89</v>
      </c>
      <c r="C96" s="61">
        <v>8200</v>
      </c>
      <c r="D96" s="64">
        <f>D97+D110</f>
        <v>54176772.099999994</v>
      </c>
    </row>
    <row r="97" spans="1:4" x14ac:dyDescent="0.25">
      <c r="A97" s="17">
        <v>42121000</v>
      </c>
      <c r="B97" s="17" t="s">
        <v>128</v>
      </c>
      <c r="C97" s="18">
        <v>821</v>
      </c>
      <c r="D97" s="65">
        <f>SUM(D98:D109)</f>
        <v>44035420.899999999</v>
      </c>
    </row>
    <row r="98" spans="1:4" x14ac:dyDescent="0.25">
      <c r="A98" s="21">
        <v>42121001</v>
      </c>
      <c r="B98" s="21" t="s">
        <v>124</v>
      </c>
      <c r="C98" s="24" t="s">
        <v>91</v>
      </c>
      <c r="D98" s="20">
        <v>0</v>
      </c>
    </row>
    <row r="99" spans="1:4" x14ac:dyDescent="0.25">
      <c r="A99" s="21">
        <v>42121002</v>
      </c>
      <c r="B99" s="21" t="s">
        <v>125</v>
      </c>
      <c r="C99" s="22">
        <v>82102</v>
      </c>
      <c r="D99" s="20">
        <v>0</v>
      </c>
    </row>
    <row r="100" spans="1:4" x14ac:dyDescent="0.25">
      <c r="A100" s="21">
        <v>42121003</v>
      </c>
      <c r="B100" s="21" t="s">
        <v>126</v>
      </c>
      <c r="C100" s="22">
        <v>82103</v>
      </c>
      <c r="D100" s="20">
        <v>3097455.07</v>
      </c>
    </row>
    <row r="101" spans="1:4" x14ac:dyDescent="0.25">
      <c r="A101" s="21">
        <v>42121004</v>
      </c>
      <c r="B101" s="38" t="s">
        <v>127</v>
      </c>
      <c r="C101" s="39">
        <v>82104</v>
      </c>
      <c r="D101" s="40">
        <v>15000000</v>
      </c>
    </row>
    <row r="102" spans="1:4" x14ac:dyDescent="0.25">
      <c r="A102" s="38">
        <v>42121005</v>
      </c>
      <c r="B102" s="38" t="s">
        <v>134</v>
      </c>
      <c r="C102" s="39">
        <v>82105</v>
      </c>
      <c r="D102" s="40">
        <v>58370.63</v>
      </c>
    </row>
    <row r="103" spans="1:4" x14ac:dyDescent="0.25">
      <c r="A103" s="38">
        <v>42121006</v>
      </c>
      <c r="B103" s="38" t="s">
        <v>135</v>
      </c>
      <c r="C103" s="39">
        <v>82106</v>
      </c>
      <c r="D103" s="40">
        <v>2223720</v>
      </c>
    </row>
    <row r="104" spans="1:4" x14ac:dyDescent="0.25">
      <c r="A104" s="38">
        <v>42121007</v>
      </c>
      <c r="B104" s="38" t="s">
        <v>136</v>
      </c>
      <c r="C104" s="39">
        <v>82107</v>
      </c>
      <c r="D104" s="40">
        <v>8000</v>
      </c>
    </row>
    <row r="105" spans="1:4" x14ac:dyDescent="0.25">
      <c r="A105" s="38">
        <v>42121008</v>
      </c>
      <c r="B105" s="38" t="s">
        <v>137</v>
      </c>
      <c r="C105" s="39">
        <v>82301</v>
      </c>
      <c r="D105" s="40">
        <v>7500000</v>
      </c>
    </row>
    <row r="106" spans="1:4" x14ac:dyDescent="0.25">
      <c r="A106" s="38">
        <v>42121009</v>
      </c>
      <c r="B106" s="38" t="s">
        <v>130</v>
      </c>
      <c r="C106" s="39">
        <v>82302</v>
      </c>
      <c r="D106" s="40">
        <v>4976574.0999999996</v>
      </c>
    </row>
    <row r="107" spans="1:4" x14ac:dyDescent="0.25">
      <c r="A107" s="38">
        <v>42121010</v>
      </c>
      <c r="B107" s="38" t="s">
        <v>131</v>
      </c>
      <c r="C107" s="39">
        <v>82303</v>
      </c>
      <c r="D107" s="40">
        <v>5347301.0999999996</v>
      </c>
    </row>
    <row r="108" spans="1:4" x14ac:dyDescent="0.25">
      <c r="A108" s="38">
        <v>42121011</v>
      </c>
      <c r="B108" s="38" t="s">
        <v>151</v>
      </c>
      <c r="C108" s="39">
        <v>82304</v>
      </c>
      <c r="D108" s="40">
        <v>824000</v>
      </c>
    </row>
    <row r="109" spans="1:4" x14ac:dyDescent="0.25">
      <c r="A109" s="38">
        <v>42121012</v>
      </c>
      <c r="B109" s="38" t="s">
        <v>152</v>
      </c>
      <c r="C109" s="39">
        <v>82305</v>
      </c>
      <c r="D109" s="40">
        <v>5000000</v>
      </c>
    </row>
    <row r="110" spans="1:4" x14ac:dyDescent="0.25">
      <c r="A110" s="17">
        <v>42122000</v>
      </c>
      <c r="B110" s="17" t="s">
        <v>90</v>
      </c>
      <c r="C110" s="18">
        <v>822</v>
      </c>
      <c r="D110" s="65">
        <f>SUM(D111:D113)</f>
        <v>10141351.199999999</v>
      </c>
    </row>
    <row r="111" spans="1:4" x14ac:dyDescent="0.25">
      <c r="A111" s="21">
        <v>42123001</v>
      </c>
      <c r="B111" s="21" t="s">
        <v>124</v>
      </c>
      <c r="C111" s="22">
        <v>82201</v>
      </c>
      <c r="D111" s="20">
        <v>7804324.0800000001</v>
      </c>
    </row>
    <row r="112" spans="1:4" x14ac:dyDescent="0.25">
      <c r="A112" s="38">
        <v>42123002</v>
      </c>
      <c r="B112" s="21" t="s">
        <v>125</v>
      </c>
      <c r="C112" s="22">
        <v>82202</v>
      </c>
      <c r="D112" s="20">
        <v>2337027.12</v>
      </c>
    </row>
    <row r="113" spans="1:6" hidden="1" x14ac:dyDescent="0.25">
      <c r="A113" s="38">
        <v>42123003</v>
      </c>
      <c r="B113" s="17" t="s">
        <v>129</v>
      </c>
      <c r="C113" s="22">
        <v>823</v>
      </c>
      <c r="D113" s="20">
        <v>0</v>
      </c>
    </row>
    <row r="114" spans="1:6" x14ac:dyDescent="0.25">
      <c r="A114" s="13">
        <v>42200000</v>
      </c>
      <c r="B114" s="14" t="s">
        <v>92</v>
      </c>
      <c r="C114" s="15">
        <v>9000</v>
      </c>
      <c r="D114" s="16">
        <f>D115+D116</f>
        <v>0</v>
      </c>
    </row>
    <row r="115" spans="1:6" hidden="1" x14ac:dyDescent="0.25">
      <c r="A115" s="17">
        <v>42230000</v>
      </c>
      <c r="B115" s="17" t="s">
        <v>93</v>
      </c>
      <c r="C115" s="18">
        <v>9300</v>
      </c>
      <c r="D115" s="20">
        <v>0</v>
      </c>
    </row>
    <row r="116" spans="1:6" hidden="1" x14ac:dyDescent="0.25">
      <c r="A116" s="17">
        <v>42232000</v>
      </c>
      <c r="B116" s="17" t="s">
        <v>94</v>
      </c>
      <c r="C116" s="18">
        <v>932</v>
      </c>
      <c r="D116" s="20">
        <v>0</v>
      </c>
    </row>
    <row r="117" spans="1:6" x14ac:dyDescent="0.25">
      <c r="A117" s="10">
        <v>43000000</v>
      </c>
      <c r="B117" s="10" t="s">
        <v>95</v>
      </c>
      <c r="C117" s="11"/>
      <c r="D117" s="16">
        <f>SUM(D118)</f>
        <v>3000000</v>
      </c>
      <c r="F117" s="25"/>
    </row>
    <row r="118" spans="1:6" ht="25.5" customHeight="1" x14ac:dyDescent="0.25">
      <c r="A118" s="69">
        <v>43100000</v>
      </c>
      <c r="B118" s="14" t="s">
        <v>96</v>
      </c>
      <c r="C118" s="15" t="s">
        <v>97</v>
      </c>
      <c r="D118" s="16">
        <f>SUM(D119)</f>
        <v>3000000</v>
      </c>
    </row>
    <row r="119" spans="1:6" x14ac:dyDescent="0.25">
      <c r="A119" s="60">
        <v>43190000</v>
      </c>
      <c r="B119" s="70" t="s">
        <v>153</v>
      </c>
      <c r="C119" s="61" t="s">
        <v>98</v>
      </c>
      <c r="D119" s="64">
        <f>D120</f>
        <v>3000000</v>
      </c>
    </row>
    <row r="120" spans="1:6" x14ac:dyDescent="0.25">
      <c r="A120" s="17">
        <v>43991000</v>
      </c>
      <c r="B120" s="17" t="s">
        <v>154</v>
      </c>
      <c r="C120" s="26" t="s">
        <v>99</v>
      </c>
      <c r="D120" s="20">
        <f>D121</f>
        <v>3000000</v>
      </c>
    </row>
    <row r="121" spans="1:6" x14ac:dyDescent="0.25">
      <c r="A121" s="17">
        <v>43991000</v>
      </c>
      <c r="B121" s="17" t="s">
        <v>154</v>
      </c>
      <c r="C121" s="26" t="s">
        <v>99</v>
      </c>
      <c r="D121" s="20">
        <v>3000000</v>
      </c>
    </row>
    <row r="124" spans="1:6" x14ac:dyDescent="0.25">
      <c r="C124"/>
      <c r="D124"/>
    </row>
    <row r="125" spans="1:6" x14ac:dyDescent="0.25">
      <c r="C125"/>
      <c r="D125"/>
    </row>
    <row r="126" spans="1:6" x14ac:dyDescent="0.25">
      <c r="C126"/>
      <c r="D126"/>
    </row>
    <row r="127" spans="1:6" x14ac:dyDescent="0.25">
      <c r="C127"/>
      <c r="D127"/>
    </row>
    <row r="128" spans="1:6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</sheetData>
  <mergeCells count="3">
    <mergeCell ref="A1:D1"/>
    <mergeCell ref="A2:D2"/>
    <mergeCell ref="A3:D3"/>
  </mergeCells>
  <pageMargins left="0.84" right="0.61" top="0.74803149606299213" bottom="0.74803149606299213" header="0.31496062992125984" footer="0.31496062992125984"/>
  <pageSetup scale="80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2024 proyeccion </vt:lpstr>
      <vt:lpstr>PPTO INGRESOS 2024 MENSUAL</vt:lpstr>
      <vt:lpstr>RESUMIDO 2024 (def)</vt:lpstr>
      <vt:lpstr>'PPTO INGRESOS 2024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Compre</cp:lastModifiedBy>
  <cp:lastPrinted>2023-11-14T18:04:05Z</cp:lastPrinted>
  <dcterms:created xsi:type="dcterms:W3CDTF">2018-11-14T16:20:58Z</dcterms:created>
  <dcterms:modified xsi:type="dcterms:W3CDTF">2025-05-16T21:45:09Z</dcterms:modified>
</cp:coreProperties>
</file>